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590" tabRatio="987" activeTab="1"/>
  </bookViews>
  <sheets>
    <sheet name="1.; 1.1-1.2" sheetId="1" r:id="rId1"/>
    <sheet name="1.3" sheetId="2" r:id="rId2"/>
    <sheet name="2.1" sheetId="3" r:id="rId3"/>
    <sheet name="2.2" sheetId="4" r:id="rId4"/>
    <sheet name="2.3, 2.4" sheetId="5" r:id="rId5"/>
    <sheet name="3." sheetId="6" r:id="rId6"/>
    <sheet name="3.4" sheetId="7" r:id="rId7"/>
    <sheet name="3.5" sheetId="8" r:id="rId8"/>
    <sheet name="4.1" sheetId="9" r:id="rId9"/>
    <sheet name="4.2" sheetId="10" r:id="rId10"/>
    <sheet name="4.3" sheetId="11" r:id="rId11"/>
    <sheet name="4.4" sheetId="12" r:id="rId12"/>
    <sheet name="4.9" sheetId="13" r:id="rId13"/>
  </sheets>
  <definedNames/>
  <calcPr fullCalcOnLoad="1"/>
</workbook>
</file>

<file path=xl/sharedStrings.xml><?xml version="1.0" encoding="utf-8"?>
<sst xmlns="http://schemas.openxmlformats.org/spreadsheetml/2006/main" count="913" uniqueCount="299">
  <si>
    <t>Приложение № 7 Приказа Минэнерго РФ от 15.04.2014 № 186 "О единых стандартах качества обслуживания сетевыми организациями потребителей услуг сетевых организаций"</t>
  </si>
  <si>
    <t>1. Общая информация о сетевой организации</t>
  </si>
  <si>
    <t>1.1 Количество потребителей услуг сетевой организации (далее-потребители) с разбивкой по уровням напряжения, категориям надежности потребителей (физические или юридические лица), а также динамика по отношению к году, предшествующему отчетному</t>
  </si>
  <si>
    <t>№ п/п</t>
  </si>
  <si>
    <t>Категория потребителей</t>
  </si>
  <si>
    <t>Всего</t>
  </si>
  <si>
    <t>CН I</t>
  </si>
  <si>
    <t>СН II</t>
  </si>
  <si>
    <t>НН</t>
  </si>
  <si>
    <t>1.</t>
  </si>
  <si>
    <t>Физические лица</t>
  </si>
  <si>
    <t>2.</t>
  </si>
  <si>
    <t>Юридические лица</t>
  </si>
  <si>
    <t xml:space="preserve">3. </t>
  </si>
  <si>
    <t>ССО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</si>
  <si>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</si>
  <si>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оборудованные прибором учета эл.энергии с дистанционным сбором данных.</t>
  </si>
  <si>
    <t>оборудованные прибором учета эл.энергии без дистанционного сбора данных.</t>
  </si>
  <si>
    <t>без приборов учета</t>
  </si>
  <si>
    <t>Юридические лица СН I</t>
  </si>
  <si>
    <t>-</t>
  </si>
  <si>
    <t>Юридические лица СН II</t>
  </si>
  <si>
    <t>3.</t>
  </si>
  <si>
    <t>Юридические лица НН</t>
  </si>
  <si>
    <t>4.</t>
  </si>
  <si>
    <t>Физические лица СН II</t>
  </si>
  <si>
    <t>5.</t>
  </si>
  <si>
    <t>Физические лица НН</t>
  </si>
  <si>
    <t>6.</t>
  </si>
  <si>
    <t>7.</t>
  </si>
  <si>
    <t>Объем воздушных линий электропередач (ВЛЭП) и кабельных линий электропередач (КЛЭП) в зависимости от протяженности, напряжения и уровня физического износа</t>
  </si>
  <si>
    <t>Объем подстанций 35 - 1150 кВ, трансформаторных подстанций (ТП), комплексных  трансформаторных подстанций (КТП) и распределительных пунктов (РП)  0,4 - 20кВ</t>
  </si>
  <si>
    <t>ЛЭП</t>
  </si>
  <si>
    <t>Напряжение, кВт</t>
  </si>
  <si>
    <t>Коли-чест-во цепей на опоре</t>
  </si>
  <si>
    <t>Материал опор</t>
  </si>
  <si>
    <t xml:space="preserve">Количество условных единиц </t>
  </si>
  <si>
    <t>Итого</t>
  </si>
  <si>
    <t>Объем условных единиц</t>
  </si>
  <si>
    <t>Наименование</t>
  </si>
  <si>
    <t>Единица измерения</t>
  </si>
  <si>
    <t>Напряжение, кВ</t>
  </si>
  <si>
    <t>Количество условных единиц (у) на единицу измерения</t>
  </si>
  <si>
    <t>Количество единиц измерения</t>
  </si>
  <si>
    <t>у/100 км</t>
  </si>
  <si>
    <t>км</t>
  </si>
  <si>
    <t>ВЛЭП</t>
  </si>
  <si>
    <t>металл</t>
  </si>
  <si>
    <t>Подстанция</t>
  </si>
  <si>
    <t xml:space="preserve">П/ст  </t>
  </si>
  <si>
    <t>400 - 500</t>
  </si>
  <si>
    <t>ж/бетон</t>
  </si>
  <si>
    <t>110 - 150</t>
  </si>
  <si>
    <t>Силовой трансформатор или реактор (одно- или трехфазный), или вольтодобавочный трансформатор</t>
  </si>
  <si>
    <t>Единица оборудова-ния</t>
  </si>
  <si>
    <t>дерево</t>
  </si>
  <si>
    <t xml:space="preserve"> 1-20</t>
  </si>
  <si>
    <t>Воздушный выключатель</t>
  </si>
  <si>
    <t>3 фазы</t>
  </si>
  <si>
    <t>КЛЭП</t>
  </si>
  <si>
    <t>ВН, всего</t>
  </si>
  <si>
    <t>Масляный выключатель</t>
  </si>
  <si>
    <t xml:space="preserve">- " - </t>
  </si>
  <si>
    <t>дерево на ж/б пасынках</t>
  </si>
  <si>
    <t>Отделитель с короткозамыкателем</t>
  </si>
  <si>
    <t>Единица оборудо-вания</t>
  </si>
  <si>
    <t>ж/бетон, металл</t>
  </si>
  <si>
    <t>20 - 35</t>
  </si>
  <si>
    <t xml:space="preserve"> 3-10</t>
  </si>
  <si>
    <t>СН-1, всего</t>
  </si>
  <si>
    <t>СН-2, всего</t>
  </si>
  <si>
    <t>Выключатель нагрузки</t>
  </si>
  <si>
    <t>0,4 кВ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</si>
  <si>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</si>
  <si>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</si>
  <si>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</si>
  <si>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</si>
  <si>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до 1 кВ</t>
  </si>
  <si>
    <t>НН, всего</t>
  </si>
  <si>
    <t>Мачтовая (столбовая) ТП</t>
  </si>
  <si>
    <t>ТП</t>
  </si>
  <si>
    <t>Однотрансформаторная ТП, КТП</t>
  </si>
  <si>
    <t>ТП, КТП</t>
  </si>
  <si>
    <t>ВН</t>
  </si>
  <si>
    <t>Двухтрансформаторная ТП, КТП</t>
  </si>
  <si>
    <t>СН1</t>
  </si>
  <si>
    <t>Однотрансформаторная подстанция 34 / 0,4 кВ</t>
  </si>
  <si>
    <t xml:space="preserve">п/ст  </t>
  </si>
  <si>
    <t>СН2</t>
  </si>
  <si>
    <t xml:space="preserve">-  </t>
  </si>
  <si>
    <t>Итого условных единиц</t>
  </si>
  <si>
    <t>2. Информация о качестве услуг по передаче электрической энергии</t>
  </si>
  <si>
    <t>№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</si>
  <si>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</si>
  <si>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</si>
  <si>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</si>
  <si>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 ПSAIDI)</t>
  </si>
  <si>
    <t>1.1</t>
  </si>
  <si>
    <t>ВН (110 кВ и выше)</t>
  </si>
  <si>
    <t>1.2</t>
  </si>
  <si>
    <t>СН1 (35-60кВ)</t>
  </si>
  <si>
    <t>1.3</t>
  </si>
  <si>
    <t>СН2 (1-20 кВ)</t>
  </si>
  <si>
    <t>1.4</t>
  </si>
  <si>
    <t>НН (до 1 кВ)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</si>
  <si>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</si>
  <si>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</si>
  <si>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</si>
  <si>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</si>
  <si>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</si>
  <si>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 ПSAIDI,план)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</si>
  <si>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</si>
  <si>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</si>
  <si>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</si>
  <si>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</si>
  <si>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</si>
  <si>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</si>
  <si>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</si>
  <si>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</si>
  <si>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</si>
  <si>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</si>
  <si>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</si>
  <si>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</si>
  <si>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</si>
  <si>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</si>
  <si>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 ПSAIDI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</si>
  <si>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</si>
  <si>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</si>
  <si>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</si>
  <si>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</si>
  <si>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</si>
  <si>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</si>
  <si>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</si>
  <si>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Прочая информация отсутствует.</t>
  </si>
  <si>
    <t>3. Информация о качестве услуг по технологическому присоединению</t>
  </si>
  <si>
    <t>3.1. Информация о наличии невостребованной мощности</t>
  </si>
  <si>
    <t>Уровень напряжения</t>
  </si>
  <si>
    <t>Един. изм.</t>
  </si>
  <si>
    <t>Количество невостребованной мощности*</t>
  </si>
  <si>
    <t>МВт</t>
  </si>
  <si>
    <t>СН I</t>
  </si>
  <si>
    <t>Итого:</t>
  </si>
  <si>
    <t>Примечание:</t>
  </si>
  <si>
    <t>* Вся невостребованная мощность находится в распоряжении потребителей согласно максимальной мощности, указанной в акте разграничения и может быть в дальнейшем использована.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</si>
  <si>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</si>
  <si>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</si>
  <si>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</si>
  <si>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
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</si>
  <si>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</si>
  <si>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</si>
  <si>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</si>
  <si>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</si>
  <si>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</si>
  <si>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</si>
  <si>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</si>
  <si>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</si>
  <si>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4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</si>
  <si>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</si>
  <si>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</si>
  <si>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6</t>
  </si>
  <si>
    <t>Число исполненных договоров об осуществлении технологического присоединения к электрическим сетям, штуки</t>
  </si>
  <si>
    <t>7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</si>
  <si>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</si>
  <si>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</si>
  <si>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</si>
  <si>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8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</si>
  <si>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</si>
  <si>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</si>
  <si>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</si>
  <si>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</si>
  <si>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</si>
  <si>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</si>
  <si>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</si>
  <si>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</si>
  <si>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</si>
  <si>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</si>
  <si>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</si>
  <si>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</si>
  <si>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</si>
  <si>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</si>
  <si>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</si>
  <si>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</si>
  <si>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</si>
  <si>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</si>
  <si>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</si>
  <si>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</si>
  <si>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</si>
  <si>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</si>
  <si>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</si>
  <si>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</si>
  <si>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</si>
  <si>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</si>
  <si>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</si>
  <si>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</si>
  <si>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</si>
  <si>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</si>
  <si>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</si>
  <si>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</si>
  <si>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</si>
  <si>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</si>
  <si>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</si>
  <si>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</si>
  <si>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</si>
  <si>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</si>
  <si>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</si>
  <si>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</si>
  <si>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</si>
  <si>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</si>
  <si>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</si>
  <si>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</si>
  <si>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</si>
  <si>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Регистрация заявки</t>
  </si>
  <si>
    <t>4.3. Информация о заочном обслуживании потребителей посредством телефонной связи.</t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</si>
  <si>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</si>
  <si>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</si>
  <si>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</si>
  <si>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</si>
  <si>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</si>
  <si>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</si>
  <si>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3</t>
  </si>
  <si>
    <t>мин.</t>
  </si>
  <si>
    <t>4.5. Описание дополнительных услуг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</si>
  <si>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 Мероприятия, направленные на работу с социально уязвимыми группами населения (пенсионеры, инвалиды, многодетные семьи, участники ВОВ  и боевых действий на территориях дркгих государств в соответствии с Федеральных законом от 12.01.95г. № 5-ФЗ "О ветеранах"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</si>
  <si>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</si>
  <si>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</si>
  <si>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1. Квалифицированное обслуживание.</t>
  </si>
  <si>
    <t>2. Информированность потребителей об услугах компании. Информация обо всех процедурах взаимодействия носит публичный характер, предоставляется в доступной форме для потребителя услуг.</t>
  </si>
  <si>
    <t>3. Организация и обеспечение образцов заявок на выполнение услуг в центре обслуживания потребителей.</t>
  </si>
  <si>
    <t>4. Запись на прием в офис обслуживания по всем вопросам, предусмотренным в рамках оказания услуг по технологическому присоединению.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</si>
  <si>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</si>
  <si>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</si>
  <si>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</si>
  <si>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</si>
  <si>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</si>
  <si>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</si>
  <si>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</si>
  <si>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</si>
  <si>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</si>
  <si>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</si>
  <si>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</si>
  <si>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</si>
  <si>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</si>
  <si>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</si>
  <si>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</si>
  <si>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</si>
  <si>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</si>
  <si>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</si>
  <si>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
присоединения
электроэнергии</t>
  </si>
  <si>
    <t>Качество услуг по передаче электрической энергии</t>
  </si>
  <si>
    <t>Качество электрической энергии</t>
  </si>
  <si>
    <t>Техническое обслуживание электросетевых объектов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</si>
  <si>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</si>
  <si>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</si>
  <si>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</si>
  <si>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</si>
  <si>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</si>
  <si>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</si>
  <si>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</si>
  <si>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</si>
  <si>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13,34</t>
  </si>
  <si>
    <t>0</t>
  </si>
  <si>
    <t>46,69</t>
  </si>
  <si>
    <t>2.1. Показатели качества услуг по передаче электрической энергии в целом по сетевой организации ОАО "ЗВИ" в отчетном периоде, а также динамика по отношению к году, предшествующему отчетному.</t>
  </si>
  <si>
    <t>ОАО "ЗВИ"</t>
  </si>
  <si>
    <t>_</t>
  </si>
  <si>
    <t>3.4. Сведения о качестве услуг по технологическому присоединению к электрическим сетям сетевой организацииОАО "ЗВИ"</t>
  </si>
  <si>
    <t>В ОАО "ЗВИ"  обращений и жалоб на качество обслуживания  от потребителей не поступало.</t>
  </si>
  <si>
    <t>СГЭ  ОАО "ЗВИ"</t>
  </si>
  <si>
    <t>Отдел главного энергетика</t>
  </si>
  <si>
    <t>г.Москва, Партийный пер. дом 1, корп.11</t>
  </si>
  <si>
    <t>8 499 235  82 69;    POL@zvi.ru;  energo@zvi.ru</t>
  </si>
  <si>
    <t>с 8-30 до  17-00</t>
  </si>
  <si>
    <t>8 499 235 82 69</t>
  </si>
  <si>
    <t>Дополнительные услуги ОАО "ЗВИ" не оказывает.</t>
  </si>
  <si>
    <t>Мероприятия, направленные на работу с социально уязвимыми группами населения (пенсионеры, инвалиды, многодетные семьи, участники ВОВ  и боевых действий на территориях дркгих государств в соответствии с Федеральных законом от 12.01.95г. № 5-ФЗ "О ветеранах" ОАО "ЗВИ" не разрабатываются.</t>
  </si>
  <si>
    <t>ОАО "ЗВИ" не проводит опросов  для выявления мнения потребителей о качестве обслуживания, в рамках исполнения  Единых стандартов качества обслуживания сетевыми организациями потребителей услуг сетевых организаций.</t>
  </si>
  <si>
    <t>Стоимость технологического присоединения к электрическим сетям ОАО "ЗВИ" рассчитывается  Департаментом Экономической политики и развития города Москвы.    На официальном сайте  ОАО "ЗВИ" отсутствует интерактивный инструмент, который позволяет автоматически рассчитывать стоимость технологического присоединения.</t>
  </si>
  <si>
    <t>Итого условных единиц: 330,00</t>
  </si>
  <si>
    <t>2020 год</t>
  </si>
  <si>
    <t>Количество потребителей, обратившихся очно в 2020 г.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</si>
  <si>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2020 году, в соответствии с пунктом 4.1 Информации о качестве обслуживания потребителей услуг.</t>
  </si>
  <si>
    <t>1. Ремонт  высоковольтных трансформаторов  на ГПП-458.</t>
  </si>
  <si>
    <t>Информация о качестве обслуживания потребителей услуг  ОАО «ЗВИ»  за 2021 год</t>
  </si>
  <si>
    <t>2021год</t>
  </si>
  <si>
    <t>2021 год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</si>
  <si>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2021 году.</t>
  </si>
  <si>
    <t>2.3. Мероприятия, выполненные сетевой организацией в целях повышения качества оказания услуг по передаче электрической энергии в 2021 году (заполняется в произвольной форме).</t>
  </si>
  <si>
    <t>ОАО «ЗВИ» на 2021 год не имеет невостребованной мощности.</t>
  </si>
  <si>
    <t>3.2. Мероприятия, выполненные сетевой организацией в целях совершенствования деятельности по технологическому присоединению в 2021году.</t>
  </si>
  <si>
    <t>ОАО "ЗВИ" не проводила мероприятий в целях совершенствования деятельности по технологическому присоединению в 2021году.</t>
  </si>
  <si>
    <t>Среднее время ожидания ответа потребителем при телефонном вызове на выделенные номера телефонов за 2021г.</t>
  </si>
  <si>
    <t>Среднее время обработки телефонного вызова от потребителя на выделенные номера телефонов за 2021г.</t>
  </si>
  <si>
    <t>За 2021 год обращений в ОАО "ЗВИ"  не поступало.</t>
  </si>
  <si>
    <t>За 2021 год обращений потребителей в ОАО "ЗВИ" не поступало.</t>
  </si>
  <si>
    <t>1.3 Информация об объектах электросетевого хозяйства сетевой организации ОАО "ЗВИ" в  2021 году :</t>
  </si>
  <si>
    <t>1 кв. 2021г.</t>
  </si>
  <si>
    <t>2 кв. 2021г.</t>
  </si>
  <si>
    <t>3 кв. 2021г.</t>
  </si>
  <si>
    <t>4 кв. 2021г.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</si>
</sst>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#,##0.0"/>
    <numFmt numFmtId="166" formatCode="#,##0.000"/>
    <numFmt numFmtId="167" formatCode="0.000"/>
    <numFmt numFmtId="168" formatCode="0.0000"/>
    <numFmt numFmtId="169" formatCode="#,##0.0000"/>
    <numFmt numFmtId="170" formatCode="0.0"/>
  </numFmts>
  <fonts count="61">
    <font>
      <sz val="10"/>
      <color indexed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7"/>
      <color indexed="8"/>
      <name val="Arial Cyr"/>
      <family val="2"/>
    </font>
    <font>
      <sz val="11"/>
      <color indexed="8"/>
      <name val="Arial Cyr"/>
      <family val="2"/>
    </font>
    <font>
      <sz val="8"/>
      <name val="Arial Cyr"/>
      <family val="2"/>
    </font>
    <font>
      <b/>
      <sz val="12"/>
      <color indexed="8"/>
      <name val="Arial Cyr"/>
      <family val="0"/>
    </font>
    <font>
      <sz val="10"/>
      <name val="Arial Cyr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theme="1"/>
      <name val="Arial"/>
      <family val="2"/>
    </font>
    <font>
      <sz val="10"/>
      <color theme="1"/>
      <name val="Arial Cyr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10" applyNumberFormat="0" applyAlignment="0" applyProtection="0"/>
    <xf numFmtId="0" fontId="42" fillId="49" borderId="11" applyNumberFormat="0" applyAlignment="0" applyProtection="0"/>
    <xf numFmtId="0" fontId="43" fillId="49" borderId="10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50" borderId="16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1" fillId="0" borderId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5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4" fontId="22" fillId="55" borderId="19" xfId="94" applyNumberFormat="1" applyFont="1" applyFill="1" applyBorder="1" applyAlignment="1" applyProtection="1">
      <alignment horizontal="center" vertical="center" wrapText="1"/>
      <protection/>
    </xf>
    <xf numFmtId="4" fontId="1" fillId="55" borderId="19" xfId="94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56" borderId="20" xfId="0" applyFill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49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49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wrapText="1"/>
    </xf>
    <xf numFmtId="49" fontId="0" fillId="0" borderId="21" xfId="0" applyNumberFormat="1" applyFont="1" applyBorder="1" applyAlignment="1">
      <alignment/>
    </xf>
    <xf numFmtId="0" fontId="26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0" xfId="0" applyFont="1" applyBorder="1" applyAlignment="1">
      <alignment horizontal="left" vertical="top" wrapText="1"/>
    </xf>
    <xf numFmtId="2" fontId="0" fillId="0" borderId="2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3" fontId="0" fillId="56" borderId="20" xfId="0" applyNumberFormat="1" applyFont="1" applyFill="1" applyBorder="1" applyAlignment="1">
      <alignment horizontal="center" vertical="center"/>
    </xf>
    <xf numFmtId="169" fontId="24" fillId="0" borderId="20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67" fontId="24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top"/>
    </xf>
    <xf numFmtId="0" fontId="25" fillId="0" borderId="20" xfId="0" applyFont="1" applyBorder="1" applyAlignment="1">
      <alignment wrapText="1"/>
    </xf>
    <xf numFmtId="49" fontId="25" fillId="0" borderId="20" xfId="0" applyNumberFormat="1" applyFont="1" applyBorder="1" applyAlignment="1">
      <alignment vertical="top"/>
    </xf>
    <xf numFmtId="0" fontId="25" fillId="0" borderId="20" xfId="0" applyFont="1" applyBorder="1" applyAlignment="1">
      <alignment vertical="top" wrapText="1"/>
    </xf>
    <xf numFmtId="0" fontId="0" fillId="56" borderId="0" xfId="0" applyFill="1" applyAlignment="1">
      <alignment wrapText="1"/>
    </xf>
    <xf numFmtId="49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23" xfId="94" applyNumberFormat="1" applyFont="1" applyFill="1" applyBorder="1" applyAlignment="1" applyProtection="1">
      <alignment vertical="top" wrapText="1"/>
      <protection/>
    </xf>
    <xf numFmtId="4" fontId="1" fillId="0" borderId="23" xfId="94" applyNumberFormat="1" applyFont="1" applyFill="1" applyBorder="1" applyAlignment="1" applyProtection="1">
      <alignment vertical="center" wrapText="1"/>
      <protection/>
    </xf>
    <xf numFmtId="0" fontId="21" fillId="0" borderId="23" xfId="94" applyFont="1" applyBorder="1" applyAlignment="1">
      <alignment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vertical="top" wrapText="1"/>
    </xf>
    <xf numFmtId="0" fontId="22" fillId="0" borderId="24" xfId="0" applyFont="1" applyBorder="1" applyAlignment="1">
      <alignment horizontal="right" vertical="top" wrapText="1"/>
    </xf>
    <xf numFmtId="49" fontId="1" fillId="0" borderId="24" xfId="0" applyNumberFormat="1" applyFont="1" applyBorder="1" applyAlignment="1">
      <alignment horizontal="right" vertical="top" wrapText="1"/>
    </xf>
    <xf numFmtId="49" fontId="22" fillId="0" borderId="24" xfId="0" applyNumberFormat="1" applyFont="1" applyFill="1" applyBorder="1" applyAlignment="1">
      <alignment horizontal="right" vertical="top" wrapText="1"/>
    </xf>
    <xf numFmtId="165" fontId="1" fillId="0" borderId="24" xfId="0" applyNumberFormat="1" applyFont="1" applyBorder="1" applyAlignment="1">
      <alignment vertical="top" wrapText="1"/>
    </xf>
    <xf numFmtId="49" fontId="22" fillId="0" borderId="24" xfId="94" applyNumberFormat="1" applyFont="1" applyFill="1" applyBorder="1" applyAlignment="1" applyProtection="1">
      <alignment horizontal="left" vertical="center" wrapText="1"/>
      <protection/>
    </xf>
    <xf numFmtId="4" fontId="1" fillId="0" borderId="24" xfId="94" applyNumberFormat="1" applyFont="1" applyFill="1" applyBorder="1" applyAlignment="1" applyProtection="1">
      <alignment horizontal="right" vertical="center" wrapText="1"/>
      <protection/>
    </xf>
    <xf numFmtId="4" fontId="21" fillId="0" borderId="24" xfId="94" applyNumberFormat="1" applyFont="1" applyBorder="1" applyAlignment="1">
      <alignment horizontal="right" vertical="center" wrapText="1"/>
      <protection/>
    </xf>
    <xf numFmtId="4" fontId="22" fillId="0" borderId="24" xfId="94" applyNumberFormat="1" applyFont="1" applyFill="1" applyBorder="1" applyAlignment="1" applyProtection="1">
      <alignment horizontal="left" vertical="center" wrapText="1"/>
      <protection/>
    </xf>
    <xf numFmtId="4" fontId="1" fillId="0" borderId="24" xfId="94" applyNumberFormat="1" applyFont="1" applyFill="1" applyBorder="1" applyAlignment="1" applyProtection="1">
      <alignment horizontal="right" vertical="center" wrapText="1"/>
      <protection locked="0"/>
    </xf>
    <xf numFmtId="0" fontId="21" fillId="0" borderId="23" xfId="0" applyFont="1" applyBorder="1" applyAlignment="1">
      <alignment/>
    </xf>
    <xf numFmtId="0" fontId="1" fillId="0" borderId="24" xfId="0" applyFont="1" applyBorder="1" applyAlignment="1">
      <alignment horizontal="right" vertical="top" wrapText="1"/>
    </xf>
    <xf numFmtId="164" fontId="1" fillId="0" borderId="24" xfId="0" applyNumberFormat="1" applyFont="1" applyBorder="1" applyAlignment="1">
      <alignment horizontal="right" vertical="top" wrapText="1"/>
    </xf>
    <xf numFmtId="0" fontId="1" fillId="0" borderId="24" xfId="0" applyFont="1" applyFill="1" applyBorder="1" applyAlignment="1">
      <alignment vertical="top" wrapText="1"/>
    </xf>
    <xf numFmtId="0" fontId="23" fillId="57" borderId="24" xfId="0" applyFont="1" applyFill="1" applyBorder="1" applyAlignment="1">
      <alignment/>
    </xf>
    <xf numFmtId="0" fontId="22" fillId="0" borderId="24" xfId="0" applyFont="1" applyBorder="1" applyAlignment="1">
      <alignment vertical="top" wrapText="1"/>
    </xf>
    <xf numFmtId="0" fontId="23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top" wrapText="1"/>
    </xf>
    <xf numFmtId="4" fontId="22" fillId="0" borderId="24" xfId="0" applyNumberFormat="1" applyFont="1" applyBorder="1" applyAlignment="1">
      <alignment horizontal="right" vertical="top" wrapText="1"/>
    </xf>
    <xf numFmtId="0" fontId="24" fillId="0" borderId="0" xfId="0" applyFont="1" applyAlignment="1">
      <alignment/>
    </xf>
    <xf numFmtId="1" fontId="0" fillId="56" borderId="20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3" fontId="0" fillId="0" borderId="20" xfId="0" applyNumberFormat="1" applyBorder="1" applyAlignment="1">
      <alignment horizontal="center" vertical="center"/>
    </xf>
    <xf numFmtId="2" fontId="58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9" fillId="0" borderId="24" xfId="0" applyFont="1" applyBorder="1" applyAlignment="1">
      <alignment vertical="top" wrapText="1"/>
    </xf>
    <xf numFmtId="0" fontId="60" fillId="0" borderId="20" xfId="0" applyFont="1" applyBorder="1" applyAlignment="1">
      <alignment horizontal="center" vertical="center"/>
    </xf>
    <xf numFmtId="0" fontId="31" fillId="56" borderId="20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22" fillId="0" borderId="24" xfId="0" applyFont="1" applyBorder="1" applyAlignment="1">
      <alignment horizontal="center" vertical="center" wrapText="1"/>
    </xf>
    <xf numFmtId="0" fontId="22" fillId="55" borderId="19" xfId="94" applyNumberFormat="1" applyFont="1" applyFill="1" applyBorder="1" applyAlignment="1" applyProtection="1">
      <alignment horizontal="center" vertical="center" wrapText="1"/>
      <protection/>
    </xf>
    <xf numFmtId="0" fontId="22" fillId="0" borderId="24" xfId="94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164" fontId="1" fillId="0" borderId="24" xfId="0" applyNumberFormat="1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4" fillId="0" borderId="20" xfId="0" applyFont="1" applyBorder="1" applyAlignment="1">
      <alignment horizontal="right"/>
    </xf>
    <xf numFmtId="0" fontId="2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56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sk-magnitogorsk@mail.r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="90" zoomScaleNormal="90" zoomScaleSheetLayoutView="95" zoomScalePageLayoutView="0" workbookViewId="0" topLeftCell="A7">
      <selection activeCell="I21" sqref="I21"/>
    </sheetView>
  </sheetViews>
  <sheetFormatPr defaultColWidth="8.375" defaultRowHeight="12.75"/>
  <cols>
    <col min="1" max="1" width="4.375" style="0" customWidth="1"/>
    <col min="2" max="2" width="6.625" style="0" customWidth="1"/>
    <col min="3" max="3" width="23.125" style="0" customWidth="1"/>
    <col min="4" max="4" width="12.125" style="0" customWidth="1"/>
    <col min="5" max="5" width="11.875" style="0" customWidth="1"/>
    <col min="6" max="6" width="12.875" style="0" customWidth="1"/>
    <col min="7" max="7" width="12.00390625" style="0" customWidth="1"/>
    <col min="8" max="8" width="13.125" style="0" customWidth="1"/>
    <col min="9" max="9" width="10.625" style="0" customWidth="1"/>
    <col min="10" max="10" width="15.75390625" style="0" customWidth="1"/>
    <col min="11" max="12" width="8.375" style="0" customWidth="1"/>
    <col min="13" max="13" width="14.25390625" style="0" customWidth="1"/>
    <col min="14" max="14" width="28.625" style="0" customWidth="1"/>
  </cols>
  <sheetData>
    <row r="1" spans="1:18" ht="87.75" customHeight="1">
      <c r="A1" s="117" t="s">
        <v>282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2" t="s">
        <v>0</v>
      </c>
      <c r="O1" s="2"/>
      <c r="P1" s="2"/>
      <c r="Q1" s="2"/>
      <c r="R1" s="2"/>
    </row>
    <row r="2" spans="2:13" ht="19.5" customHeight="1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4" spans="2:13" ht="27.75" customHeight="1">
      <c r="B4" s="119" t="s">
        <v>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4:11" ht="12.75">
      <c r="D5" s="113" t="s">
        <v>278</v>
      </c>
      <c r="E5" s="114"/>
      <c r="F5" s="114"/>
      <c r="G5" s="115"/>
      <c r="H5" s="113" t="s">
        <v>283</v>
      </c>
      <c r="I5" s="114"/>
      <c r="J5" s="114"/>
      <c r="K5" s="115"/>
    </row>
    <row r="6" spans="2:11" ht="12.75">
      <c r="B6" s="3" t="s">
        <v>3</v>
      </c>
      <c r="C6" s="90" t="s">
        <v>4</v>
      </c>
      <c r="D6" s="91" t="s">
        <v>5</v>
      </c>
      <c r="E6" s="92" t="s">
        <v>6</v>
      </c>
      <c r="F6" s="92" t="s">
        <v>7</v>
      </c>
      <c r="G6" s="93" t="s">
        <v>8</v>
      </c>
      <c r="H6" s="91" t="s">
        <v>5</v>
      </c>
      <c r="I6" s="92" t="s">
        <v>6</v>
      </c>
      <c r="J6" s="92" t="s">
        <v>7</v>
      </c>
      <c r="K6" s="93" t="s">
        <v>8</v>
      </c>
    </row>
    <row r="7" spans="2:11" ht="12.75">
      <c r="B7" s="3" t="s">
        <v>9</v>
      </c>
      <c r="C7" s="90" t="s">
        <v>10</v>
      </c>
      <c r="D7" s="94">
        <f>E7+F7+G7</f>
        <v>1</v>
      </c>
      <c r="E7" s="5">
        <v>0</v>
      </c>
      <c r="F7" s="5">
        <v>0</v>
      </c>
      <c r="G7" s="95">
        <v>1</v>
      </c>
      <c r="H7" s="94">
        <f>I7+J7+K7</f>
        <v>1</v>
      </c>
      <c r="I7" s="5">
        <v>0</v>
      </c>
      <c r="J7" s="5">
        <v>0</v>
      </c>
      <c r="K7" s="95">
        <v>1</v>
      </c>
    </row>
    <row r="8" spans="2:11" ht="12.75">
      <c r="B8" s="3" t="s">
        <v>11</v>
      </c>
      <c r="C8" s="90" t="s">
        <v>12</v>
      </c>
      <c r="D8" s="94">
        <f>E8+F8+G8</f>
        <v>5</v>
      </c>
      <c r="E8" s="5">
        <v>0</v>
      </c>
      <c r="F8" s="5">
        <v>3</v>
      </c>
      <c r="G8" s="95">
        <v>2</v>
      </c>
      <c r="H8" s="94">
        <f>I8+J8+K8</f>
        <v>5</v>
      </c>
      <c r="I8" s="5">
        <v>0</v>
      </c>
      <c r="J8" s="5">
        <v>3</v>
      </c>
      <c r="K8" s="95">
        <v>2</v>
      </c>
    </row>
    <row r="9" spans="2:11" ht="12.75">
      <c r="B9" s="3" t="s">
        <v>13</v>
      </c>
      <c r="C9" s="90" t="s">
        <v>14</v>
      </c>
      <c r="D9" s="96">
        <f>E9+F9+G9</f>
        <v>1</v>
      </c>
      <c r="E9" s="97">
        <v>0</v>
      </c>
      <c r="F9" s="97">
        <v>1</v>
      </c>
      <c r="G9" s="98">
        <v>0</v>
      </c>
      <c r="H9" s="96">
        <f>I9+J9+K9</f>
        <v>1</v>
      </c>
      <c r="I9" s="97">
        <v>0</v>
      </c>
      <c r="J9" s="97">
        <v>1</v>
      </c>
      <c r="K9" s="98">
        <v>0</v>
      </c>
    </row>
    <row r="10" spans="2:7" ht="12.75">
      <c r="B10" s="6"/>
      <c r="C10" s="6"/>
      <c r="D10" s="6"/>
      <c r="E10" s="6"/>
      <c r="F10" s="6"/>
      <c r="G10" s="6"/>
    </row>
    <row r="11" spans="2:13" ht="14.25" customHeight="1"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2:13" ht="12.75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4" spans="2:13" ht="14.25" customHeight="1">
      <c r="B14" s="119" t="s">
        <v>15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2:13" ht="12.75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2:13" ht="12.75"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2:13" ht="12.75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9" spans="2:9" ht="75" customHeight="1">
      <c r="B19" s="121" t="s">
        <v>3</v>
      </c>
      <c r="C19" s="121" t="s">
        <v>4</v>
      </c>
      <c r="D19" s="116" t="s">
        <v>16</v>
      </c>
      <c r="E19" s="116"/>
      <c r="F19" s="116" t="s">
        <v>17</v>
      </c>
      <c r="G19" s="116"/>
      <c r="H19" s="116" t="s">
        <v>18</v>
      </c>
      <c r="I19" s="116"/>
    </row>
    <row r="20" spans="2:9" ht="12.75">
      <c r="B20" s="121"/>
      <c r="C20" s="121"/>
      <c r="D20" s="4" t="s">
        <v>278</v>
      </c>
      <c r="E20" s="4" t="s">
        <v>284</v>
      </c>
      <c r="F20" s="4" t="s">
        <v>278</v>
      </c>
      <c r="G20" s="4" t="s">
        <v>283</v>
      </c>
      <c r="H20" s="4" t="s">
        <v>278</v>
      </c>
      <c r="I20" s="4" t="s">
        <v>283</v>
      </c>
    </row>
    <row r="21" spans="2:9" ht="12.75">
      <c r="B21" s="3" t="s">
        <v>9</v>
      </c>
      <c r="C21" s="4" t="s">
        <v>19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2:9" ht="12.75">
      <c r="B22" s="3" t="s">
        <v>11</v>
      </c>
      <c r="C22" s="4" t="s">
        <v>21</v>
      </c>
      <c r="D22" s="3">
        <v>6</v>
      </c>
      <c r="E22" s="3">
        <v>6</v>
      </c>
      <c r="F22" s="3">
        <v>2</v>
      </c>
      <c r="G22" s="3">
        <v>2</v>
      </c>
      <c r="H22" s="3">
        <v>0</v>
      </c>
      <c r="I22" s="3">
        <v>0</v>
      </c>
    </row>
    <row r="23" spans="2:9" ht="12.75">
      <c r="B23" s="3" t="s">
        <v>22</v>
      </c>
      <c r="C23" s="4" t="s">
        <v>23</v>
      </c>
      <c r="D23" s="3">
        <v>0</v>
      </c>
      <c r="E23" s="3">
        <v>0</v>
      </c>
      <c r="F23" s="3">
        <v>3</v>
      </c>
      <c r="G23" s="3">
        <v>3</v>
      </c>
      <c r="H23" s="3">
        <v>0</v>
      </c>
      <c r="I23" s="3">
        <v>0</v>
      </c>
    </row>
    <row r="24" spans="2:9" ht="12.75">
      <c r="B24" s="3" t="s">
        <v>24</v>
      </c>
      <c r="C24" s="4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2:9" ht="12.75">
      <c r="B25" s="3" t="s">
        <v>26</v>
      </c>
      <c r="C25" s="4" t="s">
        <v>27</v>
      </c>
      <c r="D25" s="3">
        <v>0</v>
      </c>
      <c r="E25" s="3">
        <v>0</v>
      </c>
      <c r="F25" s="3">
        <v>1</v>
      </c>
      <c r="G25" s="3">
        <v>1</v>
      </c>
      <c r="H25" s="3">
        <v>0</v>
      </c>
      <c r="I25" s="3">
        <v>0</v>
      </c>
    </row>
    <row r="26" spans="2:9" ht="12.75">
      <c r="B26" s="3" t="s">
        <v>28</v>
      </c>
      <c r="C26" s="4" t="s">
        <v>14</v>
      </c>
      <c r="D26" s="3">
        <v>4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</row>
    <row r="27" spans="2:9" ht="12.75">
      <c r="B27" s="3" t="s">
        <v>29</v>
      </c>
      <c r="C27" s="4" t="s">
        <v>5</v>
      </c>
      <c r="D27" s="3">
        <f aca="true" t="shared" si="0" ref="D27:I27">D21+D22+D23+D24+D25+D26</f>
        <v>10</v>
      </c>
      <c r="E27" s="3">
        <f t="shared" si="0"/>
        <v>10</v>
      </c>
      <c r="F27" s="3">
        <f t="shared" si="0"/>
        <v>6</v>
      </c>
      <c r="G27" s="3">
        <f t="shared" si="0"/>
        <v>6</v>
      </c>
      <c r="H27" s="3">
        <f t="shared" si="0"/>
        <v>0</v>
      </c>
      <c r="I27" s="3">
        <f t="shared" si="0"/>
        <v>0</v>
      </c>
    </row>
    <row r="28" spans="2:13" ht="14.25" customHeight="1"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2:13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</sheetData>
  <sheetProtection selectLockedCells="1" selectUnlockedCells="1"/>
  <mergeCells count="13">
    <mergeCell ref="B28:M29"/>
    <mergeCell ref="B14:M17"/>
    <mergeCell ref="B19:B20"/>
    <mergeCell ref="C19:C20"/>
    <mergeCell ref="D19:E19"/>
    <mergeCell ref="D5:G5"/>
    <mergeCell ref="H5:K5"/>
    <mergeCell ref="F19:G19"/>
    <mergeCell ref="H19:I19"/>
    <mergeCell ref="A1:M1"/>
    <mergeCell ref="B2:M2"/>
    <mergeCell ref="B4:M4"/>
    <mergeCell ref="B11:M12"/>
  </mergeCells>
  <printOptions/>
  <pageMargins left="0.7" right="0.7" top="0.75" bottom="0.75" header="0.5118055555555555" footer="0.5118055555555555"/>
  <pageSetup horizontalDpi="300" verticalDpi="3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"/>
  <sheetViews>
    <sheetView zoomScale="90" zoomScaleNormal="90" zoomScaleSheetLayoutView="95" zoomScalePageLayoutView="0" workbookViewId="0" topLeftCell="A1">
      <selection activeCell="H6" sqref="H6"/>
    </sheetView>
  </sheetViews>
  <sheetFormatPr defaultColWidth="8.375" defaultRowHeight="12.75"/>
  <cols>
    <col min="1" max="1" width="5.375" style="0" customWidth="1"/>
    <col min="2" max="2" width="18.875" style="0" customWidth="1"/>
    <col min="3" max="3" width="14.75390625" style="0" customWidth="1"/>
    <col min="4" max="4" width="17.25390625" style="0" customWidth="1"/>
    <col min="5" max="5" width="33.875" style="0" customWidth="1"/>
    <col min="6" max="6" width="15.00390625" style="0" customWidth="1"/>
    <col min="7" max="7" width="18.625" style="0" customWidth="1"/>
    <col min="8" max="8" width="11.125" style="0" customWidth="1"/>
    <col min="9" max="10" width="14.00390625" style="0" customWidth="1"/>
    <col min="11" max="11" width="15.75390625" style="0" customWidth="1"/>
  </cols>
  <sheetData>
    <row r="2" spans="2:9" ht="17.25" customHeight="1">
      <c r="B2" s="135" t="s">
        <v>201</v>
      </c>
      <c r="C2" s="135"/>
      <c r="D2" s="135"/>
      <c r="E2" s="135"/>
      <c r="F2" s="135"/>
      <c r="G2" s="135"/>
      <c r="H2" s="135"/>
      <c r="I2" s="135"/>
    </row>
    <row r="4" spans="1:11" ht="127.5">
      <c r="A4" s="21" t="s">
        <v>92</v>
      </c>
      <c r="B4" s="22" t="s">
        <v>202</v>
      </c>
      <c r="C4" s="22" t="s">
        <v>203</v>
      </c>
      <c r="D4" s="22" t="s">
        <v>204</v>
      </c>
      <c r="E4" s="22" t="s">
        <v>205</v>
      </c>
      <c r="F4" s="22" t="s">
        <v>206</v>
      </c>
      <c r="G4" s="22" t="s">
        <v>207</v>
      </c>
      <c r="H4" s="22" t="s">
        <v>279</v>
      </c>
      <c r="I4" s="22" t="s">
        <v>208</v>
      </c>
      <c r="J4" s="22" t="s">
        <v>209</v>
      </c>
      <c r="K4" s="22" t="s">
        <v>210</v>
      </c>
    </row>
    <row r="5" spans="1:11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1" ht="61.5" customHeight="1">
      <c r="A6" s="21">
        <v>1</v>
      </c>
      <c r="B6" s="62" t="s">
        <v>267</v>
      </c>
      <c r="C6" s="22" t="s">
        <v>268</v>
      </c>
      <c r="D6" s="22" t="s">
        <v>269</v>
      </c>
      <c r="E6" s="22" t="s">
        <v>270</v>
      </c>
      <c r="F6" s="22" t="s">
        <v>271</v>
      </c>
      <c r="G6" s="22" t="s">
        <v>211</v>
      </c>
      <c r="H6" s="63">
        <v>0</v>
      </c>
      <c r="I6" s="21" t="s">
        <v>264</v>
      </c>
      <c r="J6" s="21" t="s">
        <v>264</v>
      </c>
      <c r="K6" s="21" t="s">
        <v>20</v>
      </c>
    </row>
  </sheetData>
  <sheetProtection selectLockedCells="1" selectUnlockedCells="1"/>
  <mergeCells count="1">
    <mergeCell ref="B2:I2"/>
  </mergeCells>
  <hyperlinks>
    <hyperlink ref="E6" r:id="rId1" display="21-26-11, msk-magnitogorsk@mail.ru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2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0"/>
  <sheetViews>
    <sheetView zoomScale="90" zoomScaleNormal="90" zoomScaleSheetLayoutView="95" zoomScalePageLayoutView="0" workbookViewId="0" topLeftCell="A1">
      <selection activeCell="B11" sqref="B11"/>
    </sheetView>
  </sheetViews>
  <sheetFormatPr defaultColWidth="8.375" defaultRowHeight="12.75"/>
  <cols>
    <col min="1" max="1" width="8.375" style="0" customWidth="1"/>
    <col min="2" max="2" width="82.625" style="0" customWidth="1"/>
    <col min="3" max="3" width="11.25390625" style="0" customWidth="1"/>
    <col min="4" max="4" width="27.625" style="0" customWidth="1"/>
  </cols>
  <sheetData>
    <row r="2" spans="1:12" ht="21" customHeight="1">
      <c r="A2" s="155" t="s">
        <v>212</v>
      </c>
      <c r="B2" s="155"/>
      <c r="C2" s="155"/>
      <c r="D2" s="155"/>
      <c r="E2" s="64"/>
      <c r="F2" s="64"/>
      <c r="G2" s="64"/>
      <c r="H2" s="64"/>
      <c r="I2" s="64"/>
      <c r="J2" s="64"/>
      <c r="K2" s="64"/>
      <c r="L2" s="64"/>
    </row>
    <row r="4" spans="1:4" ht="25.5">
      <c r="A4" s="21" t="s">
        <v>92</v>
      </c>
      <c r="B4" s="21" t="s">
        <v>39</v>
      </c>
      <c r="C4" s="22" t="s">
        <v>40</v>
      </c>
      <c r="D4" s="21"/>
    </row>
    <row r="5" spans="1:4" ht="54.75" customHeight="1">
      <c r="A5" s="21">
        <v>1</v>
      </c>
      <c r="B5" s="65" t="s">
        <v>213</v>
      </c>
      <c r="C5" s="22" t="s">
        <v>214</v>
      </c>
      <c r="D5" s="104" t="s">
        <v>272</v>
      </c>
    </row>
    <row r="6" spans="1:4" ht="30.75" customHeight="1">
      <c r="A6" s="21">
        <v>2</v>
      </c>
      <c r="B6" s="65" t="s">
        <v>215</v>
      </c>
      <c r="C6" s="22" t="s">
        <v>216</v>
      </c>
      <c r="D6" s="21" t="s">
        <v>20</v>
      </c>
    </row>
    <row r="7" spans="1:4" ht="25.5">
      <c r="A7" s="61" t="s">
        <v>106</v>
      </c>
      <c r="B7" s="65" t="s">
        <v>217</v>
      </c>
      <c r="C7" s="22" t="s">
        <v>216</v>
      </c>
      <c r="D7" s="21" t="s">
        <v>20</v>
      </c>
    </row>
    <row r="8" spans="1:4" ht="43.5" customHeight="1">
      <c r="A8" s="61" t="s">
        <v>107</v>
      </c>
      <c r="B8" s="65" t="s">
        <v>218</v>
      </c>
      <c r="C8" s="22" t="s">
        <v>216</v>
      </c>
      <c r="D8" s="21" t="s">
        <v>20</v>
      </c>
    </row>
    <row r="9" spans="1:4" ht="40.5" customHeight="1">
      <c r="A9" s="61" t="s">
        <v>219</v>
      </c>
      <c r="B9" s="65" t="s">
        <v>290</v>
      </c>
      <c r="C9" s="21" t="s">
        <v>220</v>
      </c>
      <c r="D9" s="21" t="s">
        <v>20</v>
      </c>
    </row>
    <row r="10" spans="1:4" ht="36" customHeight="1">
      <c r="A10" s="61" t="s">
        <v>156</v>
      </c>
      <c r="B10" s="65" t="s">
        <v>291</v>
      </c>
      <c r="C10" s="21" t="s">
        <v>220</v>
      </c>
      <c r="D10" s="21" t="s">
        <v>20</v>
      </c>
    </row>
  </sheetData>
  <sheetProtection selectLockedCells="1" selectUnlockedCells="1"/>
  <mergeCells count="1">
    <mergeCell ref="A2:D2"/>
  </mergeCells>
  <printOptions/>
  <pageMargins left="0.31527777777777777" right="0" top="0.7479166666666667" bottom="0.7479166666666667" header="0.5118055555555555" footer="0.5118055555555555"/>
  <pageSetup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0"/>
  <sheetViews>
    <sheetView zoomScale="90" zoomScaleNormal="90" zoomScaleSheetLayoutView="95" zoomScalePageLayoutView="0" workbookViewId="0" topLeftCell="A10">
      <selection activeCell="A15" sqref="A15:M17"/>
    </sheetView>
  </sheetViews>
  <sheetFormatPr defaultColWidth="9.00390625" defaultRowHeight="12.75"/>
  <sheetData>
    <row r="2" spans="1:13" ht="48" customHeight="1">
      <c r="A2" s="140" t="s">
        <v>280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2" ht="12.75">
      <c r="A4" t="s">
        <v>292</v>
      </c>
      <c r="J4" s="51"/>
      <c r="K4" s="51"/>
      <c r="L4" s="51"/>
    </row>
    <row r="7" spans="1:13" ht="31.5" customHeight="1">
      <c r="A7" s="140" t="s">
        <v>221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10" ht="12.75">
      <c r="A10" t="s">
        <v>273</v>
      </c>
    </row>
    <row r="13" spans="1:13" ht="37.5" customHeight="1">
      <c r="A13" s="157" t="s">
        <v>222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</row>
    <row r="14" ht="8.25" customHeight="1"/>
    <row r="15" spans="1:13" ht="14.25" customHeight="1">
      <c r="A15" s="158" t="s">
        <v>274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13" ht="12.7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1:13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</row>
    <row r="18" ht="27.75" customHeight="1"/>
    <row r="19" spans="1:13" ht="42.75" customHeight="1">
      <c r="A19" s="140" t="s">
        <v>223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</row>
    <row r="21" spans="1:13" ht="14.25" customHeight="1">
      <c r="A21" s="119" t="s">
        <v>275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ht="12.7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ht="24" customHeight="1"/>
    <row r="24" spans="1:13" ht="21.75" customHeight="1">
      <c r="A24" s="156" t="s">
        <v>224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6" ht="12.75">
      <c r="A26" t="s">
        <v>225</v>
      </c>
    </row>
    <row r="27" spans="1:13" ht="14.25" customHeight="1">
      <c r="A27" s="119" t="s">
        <v>226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ht="12.75">
      <c r="A29" t="s">
        <v>227</v>
      </c>
    </row>
    <row r="30" ht="12.75">
      <c r="A30" t="s">
        <v>228</v>
      </c>
    </row>
  </sheetData>
  <sheetProtection selectLockedCells="1" selectUnlockedCells="1"/>
  <mergeCells count="8">
    <mergeCell ref="A24:M24"/>
    <mergeCell ref="A27:M28"/>
    <mergeCell ref="A2:M2"/>
    <mergeCell ref="A7:M7"/>
    <mergeCell ref="A13:M13"/>
    <mergeCell ref="A15:M17"/>
    <mergeCell ref="A19:M19"/>
    <mergeCell ref="A21:M22"/>
  </mergeCells>
  <printOptions/>
  <pageMargins left="0.7" right="0.7" top="0.75" bottom="0.75" header="0.5118055555555555" footer="0.5118055555555555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9"/>
  <sheetViews>
    <sheetView zoomScale="90" zoomScaleNormal="90" zoomScaleSheetLayoutView="95" zoomScalePageLayoutView="0" workbookViewId="0" topLeftCell="D1">
      <selection activeCell="AG9" sqref="AG9"/>
    </sheetView>
  </sheetViews>
  <sheetFormatPr defaultColWidth="8.375" defaultRowHeight="12.75"/>
  <cols>
    <col min="1" max="1" width="4.875" style="0" customWidth="1"/>
    <col min="2" max="2" width="17.625" style="0" customWidth="1"/>
    <col min="3" max="3" width="10.875" style="0" customWidth="1"/>
    <col min="4" max="4" width="10.75390625" style="0" customWidth="1"/>
    <col min="5" max="5" width="10.625" style="0" customWidth="1"/>
    <col min="6" max="6" width="11.875" style="0" customWidth="1"/>
    <col min="7" max="7" width="10.875" style="0" customWidth="1"/>
    <col min="8" max="8" width="12.75390625" style="0" customWidth="1"/>
    <col min="9" max="13" width="8.375" style="0" customWidth="1"/>
    <col min="14" max="14" width="13.875" style="0" customWidth="1"/>
    <col min="15" max="15" width="8.375" style="0" customWidth="1"/>
    <col min="16" max="16" width="13.375" style="0" customWidth="1"/>
    <col min="17" max="17" width="11.625" style="0" customWidth="1"/>
    <col min="18" max="18" width="12.625" style="0" customWidth="1"/>
    <col min="19" max="23" width="8.375" style="0" customWidth="1"/>
    <col min="24" max="24" width="11.00390625" style="0" customWidth="1"/>
    <col min="25" max="26" width="8.375" style="0" customWidth="1"/>
    <col min="27" max="27" width="11.25390625" style="0" customWidth="1"/>
    <col min="28" max="28" width="8.375" style="0" customWidth="1"/>
    <col min="29" max="29" width="11.875" style="0" customWidth="1"/>
  </cols>
  <sheetData>
    <row r="2" spans="2:9" ht="21" customHeight="1">
      <c r="B2" s="159" t="s">
        <v>229</v>
      </c>
      <c r="C2" s="159"/>
      <c r="D2" s="159"/>
      <c r="E2" s="159"/>
      <c r="F2" s="159"/>
      <c r="G2" s="159"/>
      <c r="H2" s="159"/>
      <c r="I2" s="159"/>
    </row>
    <row r="3" spans="2:9" ht="21" customHeight="1">
      <c r="B3" s="66"/>
      <c r="C3" s="66"/>
      <c r="D3" s="66"/>
      <c r="E3" s="66"/>
      <c r="F3" s="66"/>
      <c r="G3" s="66"/>
      <c r="H3" s="66"/>
      <c r="I3" s="66"/>
    </row>
    <row r="4" spans="1:9" ht="21" customHeight="1">
      <c r="A4" t="s">
        <v>293</v>
      </c>
      <c r="B4" s="66"/>
      <c r="C4" s="66"/>
      <c r="D4" s="66"/>
      <c r="E4" s="66"/>
      <c r="F4" s="66"/>
      <c r="G4" s="66"/>
      <c r="H4" s="66"/>
      <c r="I4" s="66"/>
    </row>
    <row r="6" spans="1:31" ht="47.25" customHeight="1">
      <c r="A6" s="136" t="s">
        <v>92</v>
      </c>
      <c r="B6" s="137" t="s">
        <v>230</v>
      </c>
      <c r="C6" s="137" t="s">
        <v>231</v>
      </c>
      <c r="D6" s="137" t="s">
        <v>232</v>
      </c>
      <c r="E6" s="137" t="s">
        <v>233</v>
      </c>
      <c r="F6" s="137"/>
      <c r="G6" s="137"/>
      <c r="H6" s="137"/>
      <c r="I6" s="137"/>
      <c r="J6" s="137" t="s">
        <v>234</v>
      </c>
      <c r="K6" s="137"/>
      <c r="L6" s="137"/>
      <c r="M6" s="137"/>
      <c r="N6" s="137"/>
      <c r="O6" s="137"/>
      <c r="P6" s="137" t="s">
        <v>235</v>
      </c>
      <c r="Q6" s="137"/>
      <c r="R6" s="137"/>
      <c r="S6" s="137"/>
      <c r="T6" s="137"/>
      <c r="U6" s="137"/>
      <c r="V6" s="137"/>
      <c r="W6" s="137" t="s">
        <v>236</v>
      </c>
      <c r="X6" s="137"/>
      <c r="Y6" s="137"/>
      <c r="Z6" s="137"/>
      <c r="AA6" s="137" t="s">
        <v>237</v>
      </c>
      <c r="AB6" s="137"/>
      <c r="AC6" s="137"/>
      <c r="AD6" s="148" t="s">
        <v>238</v>
      </c>
      <c r="AE6" s="148"/>
    </row>
    <row r="7" spans="1:31" ht="150" customHeight="1">
      <c r="A7" s="136"/>
      <c r="B7" s="136"/>
      <c r="C7" s="136"/>
      <c r="D7" s="136"/>
      <c r="E7" s="22" t="s">
        <v>239</v>
      </c>
      <c r="F7" s="22" t="s">
        <v>240</v>
      </c>
      <c r="G7" s="22" t="s">
        <v>241</v>
      </c>
      <c r="H7" s="22" t="s">
        <v>242</v>
      </c>
      <c r="I7" s="22" t="s">
        <v>176</v>
      </c>
      <c r="J7" s="65" t="s">
        <v>243</v>
      </c>
      <c r="K7" s="65" t="s">
        <v>244</v>
      </c>
      <c r="L7" s="65" t="s">
        <v>245</v>
      </c>
      <c r="M7" s="65" t="s">
        <v>246</v>
      </c>
      <c r="N7" s="65" t="s">
        <v>247</v>
      </c>
      <c r="O7" s="65" t="s">
        <v>176</v>
      </c>
      <c r="P7" s="22" t="s">
        <v>248</v>
      </c>
      <c r="Q7" s="22" t="s">
        <v>249</v>
      </c>
      <c r="R7" s="22" t="s">
        <v>244</v>
      </c>
      <c r="S7" s="22" t="s">
        <v>245</v>
      </c>
      <c r="T7" s="22" t="s">
        <v>246</v>
      </c>
      <c r="U7" s="22" t="s">
        <v>250</v>
      </c>
      <c r="V7" s="21" t="s">
        <v>176</v>
      </c>
      <c r="W7" s="22" t="s">
        <v>251</v>
      </c>
      <c r="X7" s="22" t="s">
        <v>252</v>
      </c>
      <c r="Y7" s="22" t="s">
        <v>253</v>
      </c>
      <c r="Z7" s="22" t="s">
        <v>176</v>
      </c>
      <c r="AA7" s="22" t="s">
        <v>254</v>
      </c>
      <c r="AB7" s="22" t="s">
        <v>255</v>
      </c>
      <c r="AC7" s="22" t="s">
        <v>256</v>
      </c>
      <c r="AD7" s="22" t="s">
        <v>257</v>
      </c>
      <c r="AE7" s="22" t="s">
        <v>258</v>
      </c>
    </row>
    <row r="8" spans="1:3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</row>
    <row r="9" spans="1:31" ht="12.75">
      <c r="A9" s="31" t="s">
        <v>20</v>
      </c>
      <c r="B9" s="31" t="s">
        <v>20</v>
      </c>
      <c r="C9" s="31" t="s">
        <v>20</v>
      </c>
      <c r="D9" s="31" t="s">
        <v>20</v>
      </c>
      <c r="E9" s="31" t="s">
        <v>20</v>
      </c>
      <c r="F9" s="31" t="s">
        <v>20</v>
      </c>
      <c r="G9" s="31" t="s">
        <v>20</v>
      </c>
      <c r="H9" s="31" t="s">
        <v>20</v>
      </c>
      <c r="I9" s="31" t="s">
        <v>20</v>
      </c>
      <c r="J9" s="31" t="s">
        <v>20</v>
      </c>
      <c r="K9" s="31" t="s">
        <v>20</v>
      </c>
      <c r="L9" s="31" t="s">
        <v>20</v>
      </c>
      <c r="M9" s="31" t="s">
        <v>20</v>
      </c>
      <c r="N9" s="31" t="s">
        <v>20</v>
      </c>
      <c r="O9" s="31" t="s">
        <v>20</v>
      </c>
      <c r="P9" s="31" t="s">
        <v>20</v>
      </c>
      <c r="Q9" s="31" t="s">
        <v>20</v>
      </c>
      <c r="R9" s="31" t="s">
        <v>20</v>
      </c>
      <c r="S9" s="31" t="s">
        <v>20</v>
      </c>
      <c r="T9" s="31" t="s">
        <v>20</v>
      </c>
      <c r="U9" s="31" t="s">
        <v>20</v>
      </c>
      <c r="V9" s="31" t="s">
        <v>20</v>
      </c>
      <c r="W9" s="31" t="s">
        <v>20</v>
      </c>
      <c r="X9" s="31" t="s">
        <v>20</v>
      </c>
      <c r="Y9" s="31" t="s">
        <v>20</v>
      </c>
      <c r="Z9" s="31" t="s">
        <v>20</v>
      </c>
      <c r="AA9" s="31" t="s">
        <v>20</v>
      </c>
      <c r="AB9" s="31" t="s">
        <v>20</v>
      </c>
      <c r="AC9" s="31" t="s">
        <v>20</v>
      </c>
      <c r="AD9" s="31" t="s">
        <v>20</v>
      </c>
      <c r="AE9" s="31" t="s">
        <v>20</v>
      </c>
    </row>
  </sheetData>
  <sheetProtection selectLockedCells="1" selectUnlockedCells="1"/>
  <mergeCells count="11">
    <mergeCell ref="B2:I2"/>
    <mergeCell ref="A6:A7"/>
    <mergeCell ref="B6:B7"/>
    <mergeCell ref="C6:C7"/>
    <mergeCell ref="D6:D7"/>
    <mergeCell ref="E6:I6"/>
    <mergeCell ref="AD6:AE6"/>
    <mergeCell ref="J6:O6"/>
    <mergeCell ref="P6:V6"/>
    <mergeCell ref="W6:Z6"/>
    <mergeCell ref="AA6:AC6"/>
  </mergeCells>
  <printOptions/>
  <pageMargins left="0.39375" right="0" top="0.7479166666666667" bottom="0.7479166666666667" header="0.5118055555555555" footer="0.5118055555555555"/>
  <pageSetup horizontalDpi="300" verticalDpi="3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="90" zoomScaleNormal="90" zoomScaleSheetLayoutView="95" zoomScalePageLayoutView="0" workbookViewId="0" topLeftCell="A1">
      <selection activeCell="X10" sqref="X10"/>
    </sheetView>
  </sheetViews>
  <sheetFormatPr defaultColWidth="9.00390625" defaultRowHeight="12.75"/>
  <cols>
    <col min="1" max="1" width="12.125" style="0" customWidth="1"/>
    <col min="7" max="7" width="10.125" style="0" customWidth="1"/>
    <col min="8" max="8" width="10.00390625" style="0" customWidth="1"/>
    <col min="10" max="10" width="41.125" style="0" customWidth="1"/>
    <col min="11" max="11" width="10.625" style="0" customWidth="1"/>
    <col min="15" max="15" width="14.75390625" style="0" customWidth="1"/>
    <col min="16" max="16" width="10.125" style="0" customWidth="1"/>
  </cols>
  <sheetData>
    <row r="2" spans="1:16" ht="12.75">
      <c r="A2" s="131" t="s">
        <v>294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1:16" ht="41.25" customHeight="1">
      <c r="A4" s="132" t="s">
        <v>30</v>
      </c>
      <c r="B4" s="132"/>
      <c r="C4" s="132"/>
      <c r="D4" s="132"/>
      <c r="E4" s="132"/>
      <c r="F4" s="132"/>
      <c r="G4" s="132"/>
      <c r="H4" s="8"/>
      <c r="J4" s="132" t="s">
        <v>31</v>
      </c>
      <c r="K4" s="132"/>
      <c r="L4" s="132"/>
      <c r="M4" s="132"/>
      <c r="N4" s="132"/>
      <c r="O4" s="132"/>
      <c r="P4" s="8"/>
    </row>
    <row r="5" spans="1:16" ht="102" customHeight="1">
      <c r="A5" s="133" t="s">
        <v>32</v>
      </c>
      <c r="B5" s="133" t="s">
        <v>33</v>
      </c>
      <c r="C5" s="133" t="s">
        <v>34</v>
      </c>
      <c r="D5" s="133" t="s">
        <v>35</v>
      </c>
      <c r="E5" s="70" t="s">
        <v>36</v>
      </c>
      <c r="F5" s="70" t="s">
        <v>37</v>
      </c>
      <c r="G5" s="130" t="s">
        <v>38</v>
      </c>
      <c r="H5" s="9"/>
      <c r="I5" s="10"/>
      <c r="J5" s="130" t="s">
        <v>39</v>
      </c>
      <c r="K5" s="130" t="s">
        <v>40</v>
      </c>
      <c r="L5" s="130" t="s">
        <v>41</v>
      </c>
      <c r="M5" s="130" t="s">
        <v>42</v>
      </c>
      <c r="N5" s="130" t="s">
        <v>43</v>
      </c>
      <c r="O5" s="130" t="s">
        <v>38</v>
      </c>
      <c r="P5" s="8"/>
    </row>
    <row r="6" spans="1:16" ht="12.75">
      <c r="A6" s="133"/>
      <c r="B6" s="133"/>
      <c r="C6" s="133"/>
      <c r="D6" s="133"/>
      <c r="E6" s="70" t="s">
        <v>44</v>
      </c>
      <c r="F6" s="70" t="s">
        <v>45</v>
      </c>
      <c r="G6" s="130" t="s">
        <v>45</v>
      </c>
      <c r="H6" s="11"/>
      <c r="I6" s="10"/>
      <c r="J6" s="130"/>
      <c r="K6" s="130"/>
      <c r="L6" s="130"/>
      <c r="M6" s="130"/>
      <c r="N6" s="130"/>
      <c r="O6" s="130"/>
      <c r="P6" s="1"/>
    </row>
    <row r="7" spans="1:16" ht="14.25" customHeight="1">
      <c r="A7" s="122" t="s">
        <v>46</v>
      </c>
      <c r="B7" s="72">
        <v>1150</v>
      </c>
      <c r="C7" s="71" t="s">
        <v>20</v>
      </c>
      <c r="D7" s="71" t="s">
        <v>47</v>
      </c>
      <c r="E7" s="71">
        <v>800</v>
      </c>
      <c r="F7" s="71"/>
      <c r="G7" s="73">
        <f aca="true" t="shared" si="0" ref="G7:G26">E7*F7/100</f>
        <v>0</v>
      </c>
      <c r="H7" s="12"/>
      <c r="I7" s="10"/>
      <c r="J7" s="122" t="s">
        <v>48</v>
      </c>
      <c r="K7" s="122" t="s">
        <v>49</v>
      </c>
      <c r="L7" s="84">
        <v>1150</v>
      </c>
      <c r="M7" s="71">
        <v>1000</v>
      </c>
      <c r="N7" s="71"/>
      <c r="O7" s="71">
        <f aca="true" t="shared" si="1" ref="O7:O42">N7*M7</f>
        <v>0</v>
      </c>
      <c r="P7" s="1"/>
    </row>
    <row r="8" spans="1:16" ht="16.5" customHeight="1">
      <c r="A8" s="122"/>
      <c r="B8" s="72">
        <v>750</v>
      </c>
      <c r="C8" s="72">
        <v>1</v>
      </c>
      <c r="D8" s="71" t="s">
        <v>47</v>
      </c>
      <c r="E8" s="71">
        <v>600</v>
      </c>
      <c r="F8" s="71"/>
      <c r="G8" s="73">
        <f t="shared" si="0"/>
        <v>0</v>
      </c>
      <c r="H8" s="13"/>
      <c r="I8" s="10"/>
      <c r="J8" s="122"/>
      <c r="K8" s="122"/>
      <c r="L8" s="84">
        <v>750</v>
      </c>
      <c r="M8" s="71">
        <v>600</v>
      </c>
      <c r="N8" s="71"/>
      <c r="O8" s="71">
        <f t="shared" si="1"/>
        <v>0</v>
      </c>
      <c r="P8" s="6"/>
    </row>
    <row r="9" spans="1:16" ht="14.25" customHeight="1">
      <c r="A9" s="122"/>
      <c r="B9" s="127" t="s">
        <v>50</v>
      </c>
      <c r="C9" s="127">
        <v>1</v>
      </c>
      <c r="D9" s="71" t="s">
        <v>47</v>
      </c>
      <c r="E9" s="71">
        <v>400</v>
      </c>
      <c r="F9" s="71"/>
      <c r="G9" s="73">
        <f t="shared" si="0"/>
        <v>0</v>
      </c>
      <c r="H9" s="13"/>
      <c r="I9" s="10"/>
      <c r="J9" s="122"/>
      <c r="K9" s="122"/>
      <c r="L9" s="84" t="s">
        <v>50</v>
      </c>
      <c r="M9" s="71">
        <v>500</v>
      </c>
      <c r="N9" s="71"/>
      <c r="O9" s="71">
        <f t="shared" si="1"/>
        <v>0</v>
      </c>
      <c r="P9" s="6"/>
    </row>
    <row r="10" spans="1:16" ht="12.75" customHeight="1">
      <c r="A10" s="122"/>
      <c r="B10" s="127"/>
      <c r="C10" s="127"/>
      <c r="D10" s="71" t="s">
        <v>51</v>
      </c>
      <c r="E10" s="71">
        <v>300</v>
      </c>
      <c r="F10" s="71"/>
      <c r="G10" s="73">
        <f t="shared" si="0"/>
        <v>0</v>
      </c>
      <c r="H10" s="13"/>
      <c r="I10" s="10"/>
      <c r="J10" s="122"/>
      <c r="K10" s="122"/>
      <c r="L10" s="84">
        <v>330</v>
      </c>
      <c r="M10" s="71">
        <v>250</v>
      </c>
      <c r="N10" s="71"/>
      <c r="O10" s="71">
        <f t="shared" si="1"/>
        <v>0</v>
      </c>
      <c r="P10" s="6"/>
    </row>
    <row r="11" spans="1:16" ht="12.75">
      <c r="A11" s="122"/>
      <c r="B11" s="127">
        <v>330</v>
      </c>
      <c r="C11" s="127">
        <v>1</v>
      </c>
      <c r="D11" s="71" t="s">
        <v>47</v>
      </c>
      <c r="E11" s="71">
        <v>230</v>
      </c>
      <c r="F11" s="71"/>
      <c r="G11" s="73">
        <f t="shared" si="0"/>
        <v>0</v>
      </c>
      <c r="H11" s="13"/>
      <c r="I11" s="10"/>
      <c r="J11" s="122"/>
      <c r="K11" s="122"/>
      <c r="L11" s="84">
        <v>220</v>
      </c>
      <c r="M11" s="71">
        <v>210</v>
      </c>
      <c r="N11" s="71"/>
      <c r="O11" s="71">
        <f t="shared" si="1"/>
        <v>0</v>
      </c>
      <c r="P11" s="6"/>
    </row>
    <row r="12" spans="1:16" ht="12.75">
      <c r="A12" s="122"/>
      <c r="B12" s="127"/>
      <c r="C12" s="127"/>
      <c r="D12" s="71" t="s">
        <v>51</v>
      </c>
      <c r="E12" s="71">
        <v>170</v>
      </c>
      <c r="F12" s="71"/>
      <c r="G12" s="73">
        <f t="shared" si="0"/>
        <v>0</v>
      </c>
      <c r="H12" s="13"/>
      <c r="I12" s="10"/>
      <c r="J12" s="122"/>
      <c r="K12" s="122"/>
      <c r="L12" s="84" t="s">
        <v>52</v>
      </c>
      <c r="M12" s="71">
        <v>105</v>
      </c>
      <c r="N12" s="107">
        <v>1</v>
      </c>
      <c r="O12" s="71">
        <f t="shared" si="1"/>
        <v>105</v>
      </c>
      <c r="P12" s="6"/>
    </row>
    <row r="13" spans="1:16" ht="12.75">
      <c r="A13" s="122"/>
      <c r="B13" s="127"/>
      <c r="C13" s="127">
        <v>2</v>
      </c>
      <c r="D13" s="71" t="s">
        <v>47</v>
      </c>
      <c r="E13" s="71">
        <v>290</v>
      </c>
      <c r="F13" s="71"/>
      <c r="G13" s="73">
        <f t="shared" si="0"/>
        <v>0</v>
      </c>
      <c r="H13" s="13"/>
      <c r="I13" s="10"/>
      <c r="J13" s="122"/>
      <c r="K13" s="122"/>
      <c r="L13" s="84">
        <v>35</v>
      </c>
      <c r="M13" s="71">
        <v>75</v>
      </c>
      <c r="N13" s="71"/>
      <c r="O13" s="71">
        <f t="shared" si="1"/>
        <v>0</v>
      </c>
      <c r="P13" s="6"/>
    </row>
    <row r="14" spans="1:16" ht="14.25" customHeight="1">
      <c r="A14" s="122"/>
      <c r="B14" s="127"/>
      <c r="C14" s="127"/>
      <c r="D14" s="71" t="s">
        <v>51</v>
      </c>
      <c r="E14" s="71">
        <v>210</v>
      </c>
      <c r="F14" s="71"/>
      <c r="G14" s="73">
        <f t="shared" si="0"/>
        <v>0</v>
      </c>
      <c r="H14" s="13"/>
      <c r="I14" s="10"/>
      <c r="J14" s="127" t="s">
        <v>53</v>
      </c>
      <c r="K14" s="122" t="s">
        <v>54</v>
      </c>
      <c r="L14" s="84">
        <v>1150</v>
      </c>
      <c r="M14" s="71">
        <v>60</v>
      </c>
      <c r="N14" s="71"/>
      <c r="O14" s="71">
        <f t="shared" si="1"/>
        <v>0</v>
      </c>
      <c r="P14" s="6"/>
    </row>
    <row r="15" spans="1:16" ht="12.75" customHeight="1">
      <c r="A15" s="122"/>
      <c r="B15" s="127">
        <v>220</v>
      </c>
      <c r="C15" s="127">
        <v>1</v>
      </c>
      <c r="D15" s="71" t="s">
        <v>55</v>
      </c>
      <c r="E15" s="71">
        <v>260</v>
      </c>
      <c r="F15" s="71"/>
      <c r="G15" s="73">
        <f t="shared" si="0"/>
        <v>0</v>
      </c>
      <c r="H15" s="13"/>
      <c r="I15" s="10"/>
      <c r="J15" s="127"/>
      <c r="K15" s="122"/>
      <c r="L15" s="84">
        <v>750</v>
      </c>
      <c r="M15" s="71">
        <v>43</v>
      </c>
      <c r="N15" s="71"/>
      <c r="O15" s="71">
        <f t="shared" si="1"/>
        <v>0</v>
      </c>
      <c r="P15" s="6"/>
    </row>
    <row r="16" spans="1:16" ht="12.75">
      <c r="A16" s="122"/>
      <c r="B16" s="127"/>
      <c r="C16" s="127"/>
      <c r="D16" s="71" t="s">
        <v>47</v>
      </c>
      <c r="E16" s="71">
        <v>210</v>
      </c>
      <c r="F16" s="71"/>
      <c r="G16" s="73">
        <f t="shared" si="0"/>
        <v>0</v>
      </c>
      <c r="H16" s="13"/>
      <c r="I16" s="10"/>
      <c r="J16" s="127"/>
      <c r="K16" s="122"/>
      <c r="L16" s="84" t="s">
        <v>50</v>
      </c>
      <c r="M16" s="71">
        <v>28</v>
      </c>
      <c r="N16" s="71"/>
      <c r="O16" s="71">
        <f t="shared" si="1"/>
        <v>0</v>
      </c>
      <c r="P16" s="6"/>
    </row>
    <row r="17" spans="1:16" ht="12.75">
      <c r="A17" s="122"/>
      <c r="B17" s="127"/>
      <c r="C17" s="127"/>
      <c r="D17" s="71" t="s">
        <v>51</v>
      </c>
      <c r="E17" s="71">
        <v>140</v>
      </c>
      <c r="F17" s="71"/>
      <c r="G17" s="73">
        <f t="shared" si="0"/>
        <v>0</v>
      </c>
      <c r="H17" s="13"/>
      <c r="I17" s="10"/>
      <c r="J17" s="127"/>
      <c r="K17" s="122"/>
      <c r="L17" s="84">
        <v>330</v>
      </c>
      <c r="M17" s="71">
        <v>18</v>
      </c>
      <c r="N17" s="71"/>
      <c r="O17" s="71">
        <f t="shared" si="1"/>
        <v>0</v>
      </c>
      <c r="P17" s="6"/>
    </row>
    <row r="18" spans="1:16" ht="12.75">
      <c r="A18" s="122"/>
      <c r="B18" s="127"/>
      <c r="C18" s="127">
        <v>2</v>
      </c>
      <c r="D18" s="71" t="s">
        <v>47</v>
      </c>
      <c r="E18" s="71">
        <v>270</v>
      </c>
      <c r="F18" s="71"/>
      <c r="G18" s="73">
        <f t="shared" si="0"/>
        <v>0</v>
      </c>
      <c r="H18" s="13"/>
      <c r="I18" s="10"/>
      <c r="J18" s="127"/>
      <c r="K18" s="122"/>
      <c r="L18" s="84">
        <v>220</v>
      </c>
      <c r="M18" s="71">
        <v>14</v>
      </c>
      <c r="N18" s="71"/>
      <c r="O18" s="71">
        <f t="shared" si="1"/>
        <v>0</v>
      </c>
      <c r="P18" s="6"/>
    </row>
    <row r="19" spans="1:16" ht="12.75">
      <c r="A19" s="122"/>
      <c r="B19" s="127"/>
      <c r="C19" s="127"/>
      <c r="D19" s="71" t="s">
        <v>51</v>
      </c>
      <c r="E19" s="71">
        <v>180</v>
      </c>
      <c r="F19" s="71"/>
      <c r="G19" s="73">
        <f t="shared" si="0"/>
        <v>0</v>
      </c>
      <c r="H19" s="13"/>
      <c r="I19" s="10"/>
      <c r="J19" s="127"/>
      <c r="K19" s="122"/>
      <c r="L19" s="84" t="s">
        <v>52</v>
      </c>
      <c r="M19" s="71">
        <v>7.8</v>
      </c>
      <c r="N19" s="71">
        <v>2</v>
      </c>
      <c r="O19" s="71">
        <f t="shared" si="1"/>
        <v>15.6</v>
      </c>
      <c r="P19" s="6"/>
    </row>
    <row r="20" spans="1:16" ht="14.25" customHeight="1">
      <c r="A20" s="122"/>
      <c r="B20" s="127" t="s">
        <v>52</v>
      </c>
      <c r="C20" s="127">
        <v>1</v>
      </c>
      <c r="D20" s="71" t="s">
        <v>55</v>
      </c>
      <c r="E20" s="71">
        <v>180</v>
      </c>
      <c r="F20" s="71"/>
      <c r="G20" s="73">
        <f t="shared" si="0"/>
        <v>0</v>
      </c>
      <c r="H20" s="13"/>
      <c r="I20" s="10"/>
      <c r="J20" s="127"/>
      <c r="K20" s="122"/>
      <c r="L20" s="84">
        <v>35</v>
      </c>
      <c r="M20" s="71">
        <v>2.1</v>
      </c>
      <c r="N20" s="71"/>
      <c r="O20" s="71">
        <f t="shared" si="1"/>
        <v>0</v>
      </c>
      <c r="P20" s="6"/>
    </row>
    <row r="21" spans="1:16" ht="12.75" customHeight="1">
      <c r="A21" s="122"/>
      <c r="B21" s="127"/>
      <c r="C21" s="127"/>
      <c r="D21" s="71" t="s">
        <v>47</v>
      </c>
      <c r="E21" s="71">
        <v>160</v>
      </c>
      <c r="F21" s="71"/>
      <c r="G21" s="73">
        <f t="shared" si="0"/>
        <v>0</v>
      </c>
      <c r="H21" s="13"/>
      <c r="I21" s="10"/>
      <c r="J21" s="127"/>
      <c r="K21" s="122"/>
      <c r="L21" s="85" t="s">
        <v>56</v>
      </c>
      <c r="M21" s="71">
        <v>1</v>
      </c>
      <c r="N21" s="71">
        <v>2</v>
      </c>
      <c r="O21" s="71">
        <f t="shared" si="1"/>
        <v>2</v>
      </c>
      <c r="P21" s="6"/>
    </row>
    <row r="22" spans="1:16" ht="14.25" customHeight="1">
      <c r="A22" s="122"/>
      <c r="B22" s="127"/>
      <c r="C22" s="127"/>
      <c r="D22" s="71" t="s">
        <v>51</v>
      </c>
      <c r="E22" s="71">
        <v>130</v>
      </c>
      <c r="F22" s="71"/>
      <c r="G22" s="73">
        <f t="shared" si="0"/>
        <v>0</v>
      </c>
      <c r="H22" s="13"/>
      <c r="I22" s="10"/>
      <c r="J22" s="122" t="s">
        <v>57</v>
      </c>
      <c r="K22" s="122" t="s">
        <v>58</v>
      </c>
      <c r="L22" s="84">
        <v>1150</v>
      </c>
      <c r="M22" s="71">
        <v>180</v>
      </c>
      <c r="N22" s="71"/>
      <c r="O22" s="71">
        <f t="shared" si="1"/>
        <v>0</v>
      </c>
      <c r="P22" s="6"/>
    </row>
    <row r="23" spans="1:16" ht="12.75" customHeight="1">
      <c r="A23" s="122"/>
      <c r="B23" s="127"/>
      <c r="C23" s="127">
        <v>2</v>
      </c>
      <c r="D23" s="71" t="s">
        <v>47</v>
      </c>
      <c r="E23" s="71">
        <v>190</v>
      </c>
      <c r="F23" s="71"/>
      <c r="G23" s="73">
        <f t="shared" si="0"/>
        <v>0</v>
      </c>
      <c r="H23" s="13"/>
      <c r="I23" s="10"/>
      <c r="J23" s="122"/>
      <c r="K23" s="122"/>
      <c r="L23" s="84">
        <v>750</v>
      </c>
      <c r="M23" s="71">
        <v>130</v>
      </c>
      <c r="N23" s="71"/>
      <c r="O23" s="71">
        <f t="shared" si="1"/>
        <v>0</v>
      </c>
      <c r="P23" s="6"/>
    </row>
    <row r="24" spans="1:16" ht="12.75">
      <c r="A24" s="122"/>
      <c r="B24" s="127"/>
      <c r="C24" s="127"/>
      <c r="D24" s="71" t="s">
        <v>51</v>
      </c>
      <c r="E24" s="71">
        <v>160</v>
      </c>
      <c r="F24" s="71"/>
      <c r="G24" s="73">
        <f t="shared" si="0"/>
        <v>0</v>
      </c>
      <c r="H24" s="13"/>
      <c r="I24" s="10"/>
      <c r="J24" s="122"/>
      <c r="K24" s="122"/>
      <c r="L24" s="84" t="s">
        <v>50</v>
      </c>
      <c r="M24" s="71">
        <v>88</v>
      </c>
      <c r="N24" s="71"/>
      <c r="O24" s="71">
        <f t="shared" si="1"/>
        <v>0</v>
      </c>
      <c r="P24" s="6"/>
    </row>
    <row r="25" spans="1:16" ht="14.25" customHeight="1">
      <c r="A25" s="122" t="s">
        <v>59</v>
      </c>
      <c r="B25" s="72">
        <v>220</v>
      </c>
      <c r="C25" s="71" t="s">
        <v>20</v>
      </c>
      <c r="D25" s="71" t="s">
        <v>20</v>
      </c>
      <c r="E25" s="71">
        <v>3000</v>
      </c>
      <c r="F25" s="71"/>
      <c r="G25" s="73">
        <f t="shared" si="0"/>
        <v>0</v>
      </c>
      <c r="H25" s="13"/>
      <c r="I25" s="10"/>
      <c r="J25" s="122"/>
      <c r="K25" s="122"/>
      <c r="L25" s="84">
        <v>330</v>
      </c>
      <c r="M25" s="71">
        <v>66</v>
      </c>
      <c r="N25" s="71"/>
      <c r="O25" s="71">
        <f t="shared" si="1"/>
        <v>0</v>
      </c>
      <c r="P25" s="6"/>
    </row>
    <row r="26" spans="1:16" ht="12.75" customHeight="1">
      <c r="A26" s="122"/>
      <c r="B26" s="72">
        <v>110</v>
      </c>
      <c r="C26" s="71" t="s">
        <v>20</v>
      </c>
      <c r="D26" s="71" t="s">
        <v>20</v>
      </c>
      <c r="E26" s="71">
        <v>2300</v>
      </c>
      <c r="F26" s="71"/>
      <c r="G26" s="73">
        <f t="shared" si="0"/>
        <v>0</v>
      </c>
      <c r="H26" s="13"/>
      <c r="I26" s="10"/>
      <c r="J26" s="122"/>
      <c r="K26" s="122"/>
      <c r="L26" s="84">
        <v>220</v>
      </c>
      <c r="M26" s="71">
        <v>43</v>
      </c>
      <c r="N26" s="71"/>
      <c r="O26" s="71">
        <f t="shared" si="1"/>
        <v>0</v>
      </c>
      <c r="P26" s="6"/>
    </row>
    <row r="27" spans="1:16" ht="14.25" customHeight="1">
      <c r="A27" s="129" t="s">
        <v>60</v>
      </c>
      <c r="B27" s="129"/>
      <c r="C27" s="129"/>
      <c r="D27" s="129"/>
      <c r="E27" s="129"/>
      <c r="F27" s="129"/>
      <c r="G27" s="74">
        <v>0</v>
      </c>
      <c r="H27" s="13"/>
      <c r="I27" s="10"/>
      <c r="J27" s="122"/>
      <c r="K27" s="122"/>
      <c r="L27" s="84" t="s">
        <v>52</v>
      </c>
      <c r="M27" s="71">
        <v>26</v>
      </c>
      <c r="N27" s="71"/>
      <c r="O27" s="71">
        <f t="shared" si="1"/>
        <v>0</v>
      </c>
      <c r="P27" s="6"/>
    </row>
    <row r="28" spans="1:16" ht="13.5" customHeight="1">
      <c r="A28" s="122" t="s">
        <v>46</v>
      </c>
      <c r="B28" s="127">
        <v>35</v>
      </c>
      <c r="C28" s="127">
        <v>1</v>
      </c>
      <c r="D28" s="71" t="s">
        <v>55</v>
      </c>
      <c r="E28" s="71">
        <v>170</v>
      </c>
      <c r="F28" s="71"/>
      <c r="G28" s="73">
        <f>E28*F28/100</f>
        <v>0</v>
      </c>
      <c r="H28" s="13"/>
      <c r="I28" s="10"/>
      <c r="J28" s="122"/>
      <c r="K28" s="122"/>
      <c r="L28" s="84">
        <v>35</v>
      </c>
      <c r="M28" s="71">
        <v>11</v>
      </c>
      <c r="N28" s="71"/>
      <c r="O28" s="71">
        <f t="shared" si="1"/>
        <v>0</v>
      </c>
      <c r="P28" s="6"/>
    </row>
    <row r="29" spans="1:16" ht="12.75" customHeight="1">
      <c r="A29" s="122"/>
      <c r="B29" s="127"/>
      <c r="C29" s="127"/>
      <c r="D29" s="71" t="s">
        <v>47</v>
      </c>
      <c r="E29" s="71">
        <v>140</v>
      </c>
      <c r="F29" s="75"/>
      <c r="G29" s="75">
        <f>E29*F29/100</f>
        <v>0</v>
      </c>
      <c r="H29" s="13"/>
      <c r="I29" s="10"/>
      <c r="J29" s="122"/>
      <c r="K29" s="122"/>
      <c r="L29" s="85" t="s">
        <v>56</v>
      </c>
      <c r="M29" s="71">
        <v>5.5</v>
      </c>
      <c r="N29" s="71"/>
      <c r="O29" s="71">
        <f t="shared" si="1"/>
        <v>0</v>
      </c>
      <c r="P29" s="6"/>
    </row>
    <row r="30" spans="1:16" ht="14.25" customHeight="1">
      <c r="A30" s="122"/>
      <c r="B30" s="127"/>
      <c r="C30" s="127"/>
      <c r="D30" s="71" t="s">
        <v>51</v>
      </c>
      <c r="E30" s="71">
        <v>120</v>
      </c>
      <c r="F30" s="75"/>
      <c r="G30" s="75" t="s">
        <v>260</v>
      </c>
      <c r="H30" s="13"/>
      <c r="I30" s="10"/>
      <c r="J30" s="122" t="s">
        <v>61</v>
      </c>
      <c r="K30" s="122" t="s">
        <v>62</v>
      </c>
      <c r="L30" s="84">
        <v>220</v>
      </c>
      <c r="M30" s="71">
        <v>23</v>
      </c>
      <c r="N30" s="71"/>
      <c r="O30" s="71">
        <f t="shared" si="1"/>
        <v>0</v>
      </c>
      <c r="P30" s="6"/>
    </row>
    <row r="31" spans="1:16" ht="12.75" customHeight="1">
      <c r="A31" s="122"/>
      <c r="B31" s="127"/>
      <c r="C31" s="127">
        <v>2</v>
      </c>
      <c r="D31" s="71" t="s">
        <v>47</v>
      </c>
      <c r="E31" s="71">
        <v>180</v>
      </c>
      <c r="F31" s="75"/>
      <c r="G31" s="75">
        <f>E31*F31/100</f>
        <v>0</v>
      </c>
      <c r="H31" s="13"/>
      <c r="I31" s="10"/>
      <c r="J31" s="122"/>
      <c r="K31" s="122"/>
      <c r="L31" s="84" t="s">
        <v>52</v>
      </c>
      <c r="M31" s="71">
        <v>14</v>
      </c>
      <c r="N31" s="71">
        <v>2</v>
      </c>
      <c r="O31" s="71">
        <f t="shared" si="1"/>
        <v>28</v>
      </c>
      <c r="P31" s="6"/>
    </row>
    <row r="32" spans="1:16" ht="12.75">
      <c r="A32" s="122"/>
      <c r="B32" s="127"/>
      <c r="C32" s="127"/>
      <c r="D32" s="71" t="s">
        <v>51</v>
      </c>
      <c r="E32" s="71">
        <v>150</v>
      </c>
      <c r="F32" s="75"/>
      <c r="G32" s="75">
        <f>E32*F32/100</f>
        <v>0</v>
      </c>
      <c r="H32" s="13"/>
      <c r="I32" s="10"/>
      <c r="J32" s="122"/>
      <c r="K32" s="122"/>
      <c r="L32" s="84">
        <v>35</v>
      </c>
      <c r="M32" s="71">
        <v>6.4</v>
      </c>
      <c r="N32" s="86"/>
      <c r="O32" s="71">
        <f t="shared" si="1"/>
        <v>0</v>
      </c>
      <c r="P32" s="6"/>
    </row>
    <row r="33" spans="1:16" ht="14.25" customHeight="1">
      <c r="A33" s="122"/>
      <c r="B33" s="128" t="s">
        <v>56</v>
      </c>
      <c r="C33" s="127" t="s">
        <v>20</v>
      </c>
      <c r="D33" s="71" t="s">
        <v>55</v>
      </c>
      <c r="E33" s="71">
        <v>160</v>
      </c>
      <c r="F33" s="75"/>
      <c r="G33" s="75">
        <f>E33*F33/100</f>
        <v>0</v>
      </c>
      <c r="H33" s="13"/>
      <c r="I33" s="10"/>
      <c r="J33" s="122"/>
      <c r="K33" s="122"/>
      <c r="L33" s="85" t="s">
        <v>56</v>
      </c>
      <c r="M33" s="71">
        <v>3.1</v>
      </c>
      <c r="N33" s="86">
        <v>29</v>
      </c>
      <c r="O33" s="71">
        <f t="shared" si="1"/>
        <v>89.9</v>
      </c>
      <c r="P33" s="6"/>
    </row>
    <row r="34" spans="1:16" ht="14.25" customHeight="1">
      <c r="A34" s="122"/>
      <c r="B34" s="128"/>
      <c r="C34" s="127"/>
      <c r="D34" s="71" t="s">
        <v>63</v>
      </c>
      <c r="E34" s="71">
        <v>140</v>
      </c>
      <c r="F34" s="75"/>
      <c r="G34" s="75">
        <f>E34*F34/100</f>
        <v>0</v>
      </c>
      <c r="H34" s="13"/>
      <c r="I34" s="10"/>
      <c r="J34" s="122" t="s">
        <v>64</v>
      </c>
      <c r="K34" s="122" t="s">
        <v>65</v>
      </c>
      <c r="L34" s="84" t="s">
        <v>50</v>
      </c>
      <c r="M34" s="71">
        <v>35</v>
      </c>
      <c r="N34" s="71"/>
      <c r="O34" s="71">
        <f t="shared" si="1"/>
        <v>0</v>
      </c>
      <c r="P34" s="6"/>
    </row>
    <row r="35" spans="1:16" ht="38.25" customHeight="1">
      <c r="A35" s="122"/>
      <c r="B35" s="128"/>
      <c r="C35" s="127"/>
      <c r="D35" s="71" t="s">
        <v>66</v>
      </c>
      <c r="E35" s="71">
        <v>110</v>
      </c>
      <c r="F35" s="75"/>
      <c r="G35" s="75" t="s">
        <v>260</v>
      </c>
      <c r="H35" s="13"/>
      <c r="I35" s="10"/>
      <c r="J35" s="122"/>
      <c r="K35" s="122"/>
      <c r="L35" s="84">
        <v>330</v>
      </c>
      <c r="M35" s="71">
        <v>24</v>
      </c>
      <c r="N35" s="71"/>
      <c r="O35" s="71">
        <f t="shared" si="1"/>
        <v>0</v>
      </c>
      <c r="P35" s="6"/>
    </row>
    <row r="36" spans="1:16" ht="14.25" customHeight="1">
      <c r="A36" s="122" t="s">
        <v>59</v>
      </c>
      <c r="B36" s="71" t="s">
        <v>67</v>
      </c>
      <c r="C36" s="71" t="s">
        <v>20</v>
      </c>
      <c r="D36" s="71" t="s">
        <v>20</v>
      </c>
      <c r="E36" s="71">
        <v>470</v>
      </c>
      <c r="F36" s="75"/>
      <c r="G36" s="75">
        <f>E36*F36/100</f>
        <v>0</v>
      </c>
      <c r="H36" s="13"/>
      <c r="I36" s="10"/>
      <c r="J36" s="122"/>
      <c r="K36" s="122"/>
      <c r="L36" s="84">
        <v>220</v>
      </c>
      <c r="M36" s="71">
        <v>19</v>
      </c>
      <c r="N36" s="71"/>
      <c r="O36" s="71">
        <f t="shared" si="1"/>
        <v>0</v>
      </c>
      <c r="P36" s="6"/>
    </row>
    <row r="37" spans="1:16" ht="14.25" customHeight="1">
      <c r="A37" s="122"/>
      <c r="B37" s="72" t="s">
        <v>68</v>
      </c>
      <c r="C37" s="71" t="s">
        <v>20</v>
      </c>
      <c r="D37" s="71" t="s">
        <v>20</v>
      </c>
      <c r="E37" s="71">
        <v>350</v>
      </c>
      <c r="F37" s="75" t="s">
        <v>259</v>
      </c>
      <c r="G37" s="75">
        <f>E37*F37/100</f>
        <v>46.69</v>
      </c>
      <c r="H37" s="13"/>
      <c r="I37" s="10"/>
      <c r="J37" s="122"/>
      <c r="K37" s="122"/>
      <c r="L37" s="84" t="s">
        <v>52</v>
      </c>
      <c r="M37" s="71">
        <v>9.5</v>
      </c>
      <c r="N37" s="71"/>
      <c r="O37" s="71">
        <f t="shared" si="1"/>
        <v>0</v>
      </c>
      <c r="P37" s="6"/>
    </row>
    <row r="38" spans="1:16" ht="14.25" customHeight="1">
      <c r="A38" s="123" t="s">
        <v>69</v>
      </c>
      <c r="B38" s="123"/>
      <c r="C38" s="123"/>
      <c r="D38" s="123"/>
      <c r="E38" s="123"/>
      <c r="F38" s="76">
        <f>F29+F30</f>
        <v>0</v>
      </c>
      <c r="G38" s="76" t="s">
        <v>260</v>
      </c>
      <c r="H38" s="13"/>
      <c r="I38" s="10"/>
      <c r="J38" s="122"/>
      <c r="K38" s="122"/>
      <c r="L38" s="84">
        <v>35</v>
      </c>
      <c r="M38" s="71">
        <v>4.7</v>
      </c>
      <c r="N38" s="71"/>
      <c r="O38" s="71">
        <f t="shared" si="1"/>
        <v>0</v>
      </c>
      <c r="P38" s="6"/>
    </row>
    <row r="39" spans="1:16" ht="15" customHeight="1">
      <c r="A39" s="123" t="s">
        <v>70</v>
      </c>
      <c r="B39" s="123"/>
      <c r="C39" s="123"/>
      <c r="D39" s="123"/>
      <c r="E39" s="123"/>
      <c r="F39" s="76" t="s">
        <v>259</v>
      </c>
      <c r="G39" s="76" t="s">
        <v>261</v>
      </c>
      <c r="H39" s="13"/>
      <c r="I39" s="10"/>
      <c r="J39" s="71" t="s">
        <v>71</v>
      </c>
      <c r="K39" s="71" t="s">
        <v>62</v>
      </c>
      <c r="L39" s="85" t="s">
        <v>56</v>
      </c>
      <c r="M39" s="71">
        <v>2.3</v>
      </c>
      <c r="N39" s="86"/>
      <c r="O39" s="71">
        <f t="shared" si="1"/>
        <v>0</v>
      </c>
      <c r="P39" s="6"/>
    </row>
    <row r="40" spans="1:16" ht="27.75" customHeight="1">
      <c r="A40" s="122" t="s">
        <v>46</v>
      </c>
      <c r="B40" s="122" t="s">
        <v>72</v>
      </c>
      <c r="C40" s="122" t="s">
        <v>20</v>
      </c>
      <c r="D40" s="71" t="s">
        <v>55</v>
      </c>
      <c r="E40" s="71">
        <v>260</v>
      </c>
      <c r="F40" s="71"/>
      <c r="G40" s="73">
        <f>E40*F40/100</f>
        <v>0</v>
      </c>
      <c r="H40" s="13"/>
      <c r="I40" s="10"/>
      <c r="J40" s="71" t="s">
        <v>73</v>
      </c>
      <c r="K40" s="71" t="s">
        <v>62</v>
      </c>
      <c r="L40" s="85" t="s">
        <v>56</v>
      </c>
      <c r="M40" s="71">
        <v>26</v>
      </c>
      <c r="N40" s="71"/>
      <c r="O40" s="71">
        <f t="shared" si="1"/>
        <v>0</v>
      </c>
      <c r="P40" s="14"/>
    </row>
    <row r="41" spans="1:16" ht="43.5" customHeight="1">
      <c r="A41" s="122"/>
      <c r="B41" s="122"/>
      <c r="C41" s="122"/>
      <c r="D41" s="71" t="s">
        <v>63</v>
      </c>
      <c r="E41" s="71">
        <v>220</v>
      </c>
      <c r="F41" s="71"/>
      <c r="G41" s="77">
        <f>E41*F41/100</f>
        <v>0</v>
      </c>
      <c r="H41" s="13"/>
      <c r="I41" s="10"/>
      <c r="J41" s="71" t="s">
        <v>74</v>
      </c>
      <c r="K41" s="71" t="s">
        <v>62</v>
      </c>
      <c r="L41" s="85" t="s">
        <v>56</v>
      </c>
      <c r="M41" s="71">
        <v>48</v>
      </c>
      <c r="N41" s="71"/>
      <c r="O41" s="71">
        <f t="shared" si="1"/>
        <v>0</v>
      </c>
      <c r="P41" s="6"/>
    </row>
    <row r="42" spans="1:16" ht="28.5" customHeight="1">
      <c r="A42" s="122"/>
      <c r="B42" s="122"/>
      <c r="C42" s="122"/>
      <c r="D42" s="71" t="s">
        <v>66</v>
      </c>
      <c r="E42" s="71">
        <v>150</v>
      </c>
      <c r="F42" s="71"/>
      <c r="G42" s="73">
        <f>E42*F42/100</f>
        <v>0</v>
      </c>
      <c r="H42" s="13"/>
      <c r="I42" s="10"/>
      <c r="J42" s="122" t="s">
        <v>75</v>
      </c>
      <c r="K42" s="122" t="s">
        <v>76</v>
      </c>
      <c r="L42" s="84">
        <v>35</v>
      </c>
      <c r="M42" s="71">
        <v>2.4</v>
      </c>
      <c r="N42" s="71"/>
      <c r="O42" s="71">
        <f t="shared" si="1"/>
        <v>0</v>
      </c>
      <c r="P42" s="6"/>
    </row>
    <row r="43" spans="1:16" ht="25.5" customHeight="1">
      <c r="A43" s="71" t="s">
        <v>59</v>
      </c>
      <c r="B43" s="71" t="s">
        <v>77</v>
      </c>
      <c r="C43" s="71" t="s">
        <v>20</v>
      </c>
      <c r="D43" s="71" t="s">
        <v>20</v>
      </c>
      <c r="E43" s="71">
        <v>270</v>
      </c>
      <c r="F43" s="71">
        <v>1.98</v>
      </c>
      <c r="G43" s="99">
        <f>E43*F43/100</f>
        <v>5.346</v>
      </c>
      <c r="H43" s="13"/>
      <c r="I43" s="10"/>
      <c r="J43" s="122"/>
      <c r="K43" s="122"/>
      <c r="L43" s="85" t="s">
        <v>56</v>
      </c>
      <c r="M43" s="71">
        <v>2.4</v>
      </c>
      <c r="N43" s="86"/>
      <c r="O43" s="71"/>
      <c r="P43" s="15"/>
    </row>
    <row r="44" spans="1:16" ht="27" customHeight="1">
      <c r="A44" s="123" t="s">
        <v>78</v>
      </c>
      <c r="B44" s="123"/>
      <c r="C44" s="123"/>
      <c r="D44" s="123"/>
      <c r="E44" s="123"/>
      <c r="F44" s="74">
        <f>F43</f>
        <v>1.98</v>
      </c>
      <c r="G44" s="100">
        <v>5.35</v>
      </c>
      <c r="H44" s="13"/>
      <c r="I44" s="10"/>
      <c r="J44" s="71" t="s">
        <v>79</v>
      </c>
      <c r="K44" s="71" t="s">
        <v>80</v>
      </c>
      <c r="L44" s="85" t="s">
        <v>56</v>
      </c>
      <c r="M44" s="71">
        <v>2.5</v>
      </c>
      <c r="N44" s="71"/>
      <c r="O44" s="71">
        <f>N44*M44</f>
        <v>0</v>
      </c>
      <c r="P44" s="6"/>
    </row>
    <row r="45" spans="1:16" ht="26.25" customHeight="1">
      <c r="A45" s="125" t="s">
        <v>37</v>
      </c>
      <c r="B45" s="125"/>
      <c r="C45" s="78" t="s">
        <v>5</v>
      </c>
      <c r="D45" s="78" t="s">
        <v>5</v>
      </c>
      <c r="E45" s="78"/>
      <c r="F45" s="79">
        <f>F46+F47+F48+F49</f>
        <v>15.32</v>
      </c>
      <c r="G45" s="80">
        <f>G44+G39</f>
        <v>52.04</v>
      </c>
      <c r="H45" s="13"/>
      <c r="I45" s="10"/>
      <c r="J45" s="71" t="s">
        <v>81</v>
      </c>
      <c r="K45" s="71" t="s">
        <v>82</v>
      </c>
      <c r="L45" s="85" t="s">
        <v>56</v>
      </c>
      <c r="M45" s="71">
        <v>2.3</v>
      </c>
      <c r="N45" s="86">
        <v>1</v>
      </c>
      <c r="O45" s="71">
        <f>N45*M45</f>
        <v>2.3</v>
      </c>
      <c r="P45" s="6"/>
    </row>
    <row r="46" spans="1:16" ht="30" customHeight="1">
      <c r="A46" s="125"/>
      <c r="B46" s="125"/>
      <c r="C46" s="81" t="s">
        <v>83</v>
      </c>
      <c r="D46" s="81" t="s">
        <v>83</v>
      </c>
      <c r="E46" s="81"/>
      <c r="F46" s="82">
        <f>F27</f>
        <v>0</v>
      </c>
      <c r="G46" s="80">
        <f>G27</f>
        <v>0</v>
      </c>
      <c r="H46" s="10"/>
      <c r="I46" s="10"/>
      <c r="J46" s="71" t="s">
        <v>84</v>
      </c>
      <c r="K46" s="71" t="s">
        <v>82</v>
      </c>
      <c r="L46" s="85" t="s">
        <v>56</v>
      </c>
      <c r="M46" s="71">
        <v>3</v>
      </c>
      <c r="N46" s="86">
        <v>2</v>
      </c>
      <c r="O46" s="71">
        <f>N46*M46</f>
        <v>6</v>
      </c>
      <c r="P46" s="15"/>
    </row>
    <row r="47" spans="1:16" ht="30" customHeight="1">
      <c r="A47" s="125"/>
      <c r="B47" s="125"/>
      <c r="C47" s="81" t="s">
        <v>85</v>
      </c>
      <c r="D47" s="81" t="s">
        <v>85</v>
      </c>
      <c r="E47" s="81"/>
      <c r="F47" s="82">
        <f>F38</f>
        <v>0</v>
      </c>
      <c r="G47" s="80" t="str">
        <f>G38</f>
        <v>0</v>
      </c>
      <c r="H47" s="10"/>
      <c r="I47" s="10"/>
      <c r="J47" s="71" t="s">
        <v>86</v>
      </c>
      <c r="K47" s="71" t="s">
        <v>87</v>
      </c>
      <c r="L47" s="84">
        <v>35</v>
      </c>
      <c r="M47" s="71">
        <v>3.5</v>
      </c>
      <c r="N47" s="71"/>
      <c r="O47" s="71">
        <f>N47*M47</f>
        <v>0</v>
      </c>
      <c r="P47" s="6"/>
    </row>
    <row r="48" spans="1:16" ht="53.25" customHeight="1">
      <c r="A48" s="125"/>
      <c r="B48" s="125"/>
      <c r="C48" s="81" t="s">
        <v>88</v>
      </c>
      <c r="D48" s="81" t="s">
        <v>88</v>
      </c>
      <c r="E48" s="81"/>
      <c r="F48" s="82" t="str">
        <f>F39</f>
        <v>13,34</v>
      </c>
      <c r="G48" s="80" t="str">
        <f>G39</f>
        <v>46,69</v>
      </c>
      <c r="H48" s="10"/>
      <c r="I48" s="10"/>
      <c r="J48" s="126" t="s">
        <v>37</v>
      </c>
      <c r="K48" s="126"/>
      <c r="L48" s="87" t="s">
        <v>5</v>
      </c>
      <c r="M48" s="87"/>
      <c r="N48" s="87"/>
      <c r="O48" s="87">
        <f>O46+O45+O33+O31+O21+O19+O12</f>
        <v>248.79999999999998</v>
      </c>
      <c r="P48" s="6"/>
    </row>
    <row r="49" spans="1:15" ht="12.75" customHeight="1">
      <c r="A49" s="125"/>
      <c r="B49" s="125"/>
      <c r="C49" s="81" t="s">
        <v>8</v>
      </c>
      <c r="D49" s="81" t="s">
        <v>8</v>
      </c>
      <c r="E49" s="81"/>
      <c r="F49" s="82">
        <f>F44</f>
        <v>1.98</v>
      </c>
      <c r="G49" s="80">
        <f>G43</f>
        <v>5.346</v>
      </c>
      <c r="H49" s="10"/>
      <c r="I49" s="10"/>
      <c r="J49" s="126"/>
      <c r="K49" s="126"/>
      <c r="L49" s="74" t="s">
        <v>83</v>
      </c>
      <c r="M49" s="88" t="s">
        <v>20</v>
      </c>
      <c r="N49" s="88" t="s">
        <v>89</v>
      </c>
      <c r="O49" s="89">
        <f>O12+O31</f>
        <v>133</v>
      </c>
    </row>
    <row r="50" spans="1:16" ht="12.75">
      <c r="A50" s="67"/>
      <c r="B50" s="67"/>
      <c r="C50" s="67"/>
      <c r="D50" s="67"/>
      <c r="E50" s="67"/>
      <c r="F50" s="68"/>
      <c r="G50" s="69"/>
      <c r="H50" s="10"/>
      <c r="I50" s="10"/>
      <c r="J50" s="126"/>
      <c r="K50" s="126"/>
      <c r="L50" s="74" t="s">
        <v>85</v>
      </c>
      <c r="M50" s="88" t="s">
        <v>20</v>
      </c>
      <c r="N50" s="88" t="s">
        <v>89</v>
      </c>
      <c r="O50" s="88">
        <v>0</v>
      </c>
      <c r="P50" s="6"/>
    </row>
    <row r="51" spans="1:16" ht="14.25" customHeight="1">
      <c r="A51" s="124" t="s">
        <v>90</v>
      </c>
      <c r="B51" s="124"/>
      <c r="C51" s="124"/>
      <c r="D51" s="124"/>
      <c r="E51" s="124"/>
      <c r="F51" s="16">
        <v>52.04</v>
      </c>
      <c r="G51" s="17"/>
      <c r="H51" s="10"/>
      <c r="I51" s="10"/>
      <c r="J51" s="126"/>
      <c r="K51" s="126"/>
      <c r="L51" s="74" t="s">
        <v>88</v>
      </c>
      <c r="M51" s="88" t="s">
        <v>20</v>
      </c>
      <c r="N51" s="88" t="s">
        <v>20</v>
      </c>
      <c r="O51" s="88">
        <f>O33+O45+O46</f>
        <v>98.2</v>
      </c>
      <c r="P51" s="6"/>
    </row>
    <row r="52" spans="1:16" ht="12.75">
      <c r="A52" s="10"/>
      <c r="B52" s="10"/>
      <c r="C52" s="10"/>
      <c r="D52" s="10"/>
      <c r="E52" s="10"/>
      <c r="F52" s="10"/>
      <c r="G52" s="10"/>
      <c r="H52" s="10"/>
      <c r="I52" s="10"/>
      <c r="J52" s="126"/>
      <c r="K52" s="126"/>
      <c r="L52" s="74" t="s">
        <v>8</v>
      </c>
      <c r="M52" s="88" t="s">
        <v>20</v>
      </c>
      <c r="N52" s="88" t="s">
        <v>89</v>
      </c>
      <c r="O52" s="88">
        <v>0</v>
      </c>
      <c r="P52" s="6"/>
    </row>
    <row r="53" spans="1:16" ht="12.75">
      <c r="A53" s="10"/>
      <c r="B53" s="10"/>
      <c r="C53" s="10"/>
      <c r="D53" s="10"/>
      <c r="E53" s="10"/>
      <c r="F53" s="10"/>
      <c r="G53" s="10"/>
      <c r="H53" s="10"/>
      <c r="I53" s="10"/>
      <c r="J53" s="83"/>
      <c r="K53" s="83"/>
      <c r="L53" s="83"/>
      <c r="M53" s="83"/>
      <c r="N53" s="83"/>
      <c r="O53" s="83"/>
      <c r="P53" s="6"/>
    </row>
    <row r="54" spans="1:16" ht="12.75">
      <c r="A54" s="10"/>
      <c r="B54" s="10"/>
      <c r="C54" s="10"/>
      <c r="D54" s="10"/>
      <c r="E54" s="10"/>
      <c r="F54" s="10"/>
      <c r="G54" s="10"/>
      <c r="H54" s="10"/>
      <c r="I54" s="10"/>
      <c r="J54" s="18"/>
      <c r="K54" s="18"/>
      <c r="L54" s="18"/>
      <c r="M54" s="18"/>
      <c r="N54" s="18"/>
      <c r="O54" s="18"/>
      <c r="P54" s="6"/>
    </row>
    <row r="55" spans="1:16" ht="12.75">
      <c r="A55" s="10"/>
      <c r="B55" s="10"/>
      <c r="C55" s="10"/>
      <c r="D55" s="10"/>
      <c r="E55" s="10"/>
      <c r="F55" s="10"/>
      <c r="G55" s="10"/>
      <c r="H55" s="10"/>
      <c r="I55" s="10"/>
      <c r="J55" s="18"/>
      <c r="K55" s="18"/>
      <c r="L55" s="18"/>
      <c r="M55" s="18"/>
      <c r="N55" s="18"/>
      <c r="O55" s="18"/>
      <c r="P55" s="6"/>
    </row>
    <row r="56" spans="1:16" ht="12.75">
      <c r="A56" s="10"/>
      <c r="B56" s="10"/>
      <c r="C56" s="10"/>
      <c r="D56" s="10"/>
      <c r="E56" s="10"/>
      <c r="F56" s="10"/>
      <c r="G56" s="10"/>
      <c r="H56" s="10"/>
      <c r="I56" s="10"/>
      <c r="J56" s="18"/>
      <c r="K56" s="18"/>
      <c r="L56" s="18"/>
      <c r="M56" s="18"/>
      <c r="N56" s="18"/>
      <c r="O56" s="18"/>
      <c r="P56" s="6"/>
    </row>
    <row r="57" spans="1:15" ht="14.25" customHeight="1">
      <c r="A57" s="10"/>
      <c r="B57" s="10"/>
      <c r="C57" s="10"/>
      <c r="D57" s="10"/>
      <c r="E57" s="10"/>
      <c r="F57" s="10"/>
      <c r="G57" s="10"/>
      <c r="H57" s="10"/>
      <c r="I57" s="10"/>
      <c r="J57" s="124" t="s">
        <v>277</v>
      </c>
      <c r="K57" s="124"/>
      <c r="L57" s="124"/>
      <c r="M57" s="124"/>
      <c r="N57" s="124"/>
      <c r="O57" s="124"/>
    </row>
  </sheetData>
  <sheetProtection selectLockedCells="1" selectUnlockedCells="1"/>
  <mergeCells count="57">
    <mergeCell ref="B11:B14"/>
    <mergeCell ref="A2:P2"/>
    <mergeCell ref="A4:G4"/>
    <mergeCell ref="J4:O4"/>
    <mergeCell ref="A5:A6"/>
    <mergeCell ref="B5:B6"/>
    <mergeCell ref="C5:C6"/>
    <mergeCell ref="D5:D6"/>
    <mergeCell ref="G5:G6"/>
    <mergeCell ref="J5:J6"/>
    <mergeCell ref="J22:J29"/>
    <mergeCell ref="L5:L6"/>
    <mergeCell ref="M5:M6"/>
    <mergeCell ref="N5:N6"/>
    <mergeCell ref="O5:O6"/>
    <mergeCell ref="K22:K29"/>
    <mergeCell ref="K5:K6"/>
    <mergeCell ref="A7:A24"/>
    <mergeCell ref="J7:J13"/>
    <mergeCell ref="K7:K13"/>
    <mergeCell ref="B9:B10"/>
    <mergeCell ref="C9:C10"/>
    <mergeCell ref="C31:C32"/>
    <mergeCell ref="C11:C12"/>
    <mergeCell ref="C13:C14"/>
    <mergeCell ref="J14:J21"/>
    <mergeCell ref="K14:K21"/>
    <mergeCell ref="B15:B19"/>
    <mergeCell ref="C15:C17"/>
    <mergeCell ref="C18:C19"/>
    <mergeCell ref="B20:B24"/>
    <mergeCell ref="C20:C22"/>
    <mergeCell ref="A39:E39"/>
    <mergeCell ref="C23:C24"/>
    <mergeCell ref="A25:A26"/>
    <mergeCell ref="A27:F27"/>
    <mergeCell ref="A28:A35"/>
    <mergeCell ref="A40:A42"/>
    <mergeCell ref="B40:B42"/>
    <mergeCell ref="B28:B32"/>
    <mergeCell ref="C28:C30"/>
    <mergeCell ref="J30:J33"/>
    <mergeCell ref="K30:K33"/>
    <mergeCell ref="B33:B35"/>
    <mergeCell ref="C33:C35"/>
    <mergeCell ref="J34:J38"/>
    <mergeCell ref="K34:K38"/>
    <mergeCell ref="C40:C42"/>
    <mergeCell ref="J42:J43"/>
    <mergeCell ref="A36:A37"/>
    <mergeCell ref="A38:E38"/>
    <mergeCell ref="J57:O57"/>
    <mergeCell ref="K42:K43"/>
    <mergeCell ref="A44:E44"/>
    <mergeCell ref="A45:B49"/>
    <mergeCell ref="J48:K52"/>
    <mergeCell ref="A51:E51"/>
  </mergeCells>
  <printOptions/>
  <pageMargins left="0.7" right="0.7" top="0.75" bottom="0.75" header="0.5118055555555555" footer="0.5118055555555555"/>
  <pageSetup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zoomScale="90" zoomScaleNormal="90" zoomScaleSheetLayoutView="95" zoomScalePageLayoutView="0" workbookViewId="0" topLeftCell="A13">
      <selection activeCell="C15" sqref="C15"/>
    </sheetView>
  </sheetViews>
  <sheetFormatPr defaultColWidth="8.375" defaultRowHeight="12.75"/>
  <cols>
    <col min="1" max="1" width="5.00390625" style="0" customWidth="1"/>
    <col min="2" max="2" width="55.875" style="0" customWidth="1"/>
    <col min="3" max="4" width="8.375" style="0" customWidth="1"/>
    <col min="5" max="5" width="14.625" style="0" customWidth="1"/>
  </cols>
  <sheetData>
    <row r="2" spans="2:8" ht="25.5" customHeight="1">
      <c r="B2" s="134" t="s">
        <v>91</v>
      </c>
      <c r="C2" s="134"/>
      <c r="D2" s="134"/>
      <c r="E2" s="134"/>
      <c r="F2" s="19"/>
      <c r="G2" s="19"/>
      <c r="H2" s="19"/>
    </row>
    <row r="3" spans="1:10" ht="36" customHeight="1">
      <c r="A3" s="135" t="s">
        <v>262</v>
      </c>
      <c r="B3" s="135"/>
      <c r="C3" s="135"/>
      <c r="D3" s="135"/>
      <c r="E3" s="135"/>
      <c r="F3" s="20"/>
      <c r="G3" s="20"/>
      <c r="H3" s="20"/>
      <c r="I3" s="20"/>
      <c r="J3" s="20"/>
    </row>
    <row r="4" spans="1:5" ht="25.5" customHeight="1">
      <c r="A4" s="136" t="s">
        <v>92</v>
      </c>
      <c r="B4" s="137" t="s">
        <v>93</v>
      </c>
      <c r="C4" s="137" t="s">
        <v>94</v>
      </c>
      <c r="D4" s="137"/>
      <c r="E4" s="137"/>
    </row>
    <row r="5" spans="1:5" ht="77.25" customHeight="1">
      <c r="A5" s="136"/>
      <c r="B5" s="137"/>
      <c r="C5" s="23">
        <v>2020</v>
      </c>
      <c r="D5" s="23">
        <v>2021</v>
      </c>
      <c r="E5" s="22" t="s">
        <v>95</v>
      </c>
    </row>
    <row r="6" spans="1:5" ht="12.75">
      <c r="A6" s="24">
        <v>1</v>
      </c>
      <c r="B6" s="24">
        <v>2</v>
      </c>
      <c r="C6" s="24">
        <v>3</v>
      </c>
      <c r="D6" s="24">
        <v>4</v>
      </c>
      <c r="E6" s="24">
        <v>5</v>
      </c>
    </row>
    <row r="7" spans="1:5" ht="39" customHeight="1">
      <c r="A7" s="25" t="s">
        <v>9</v>
      </c>
      <c r="B7" s="26" t="s">
        <v>96</v>
      </c>
      <c r="C7" s="27"/>
      <c r="D7" s="27"/>
      <c r="E7" s="28"/>
    </row>
    <row r="8" spans="1:5" ht="13.5" customHeight="1">
      <c r="A8" s="29" t="s">
        <v>97</v>
      </c>
      <c r="B8" s="30" t="s">
        <v>98</v>
      </c>
      <c r="C8" s="31" t="s">
        <v>20</v>
      </c>
      <c r="D8" s="31" t="s">
        <v>20</v>
      </c>
      <c r="E8" s="32" t="s">
        <v>20</v>
      </c>
    </row>
    <row r="9" spans="1:5" ht="12.75">
      <c r="A9" s="29" t="s">
        <v>99</v>
      </c>
      <c r="B9" s="33" t="s">
        <v>100</v>
      </c>
      <c r="C9" s="21" t="s">
        <v>20</v>
      </c>
      <c r="D9" s="21" t="s">
        <v>20</v>
      </c>
      <c r="E9" s="28" t="s">
        <v>20</v>
      </c>
    </row>
    <row r="10" spans="1:5" ht="12.75">
      <c r="A10" s="29" t="s">
        <v>101</v>
      </c>
      <c r="B10" s="33" t="s">
        <v>102</v>
      </c>
      <c r="C10" s="109">
        <v>0</v>
      </c>
      <c r="D10" s="109">
        <v>0</v>
      </c>
      <c r="E10" s="105"/>
    </row>
    <row r="11" spans="1:5" ht="12.75">
      <c r="A11" s="29" t="s">
        <v>103</v>
      </c>
      <c r="B11" s="33" t="s">
        <v>104</v>
      </c>
      <c r="C11" s="110">
        <v>0</v>
      </c>
      <c r="D11" s="106">
        <v>0</v>
      </c>
      <c r="E11" s="28" t="s">
        <v>20</v>
      </c>
    </row>
    <row r="12" spans="1:5" ht="25.5">
      <c r="A12" s="34" t="s">
        <v>11</v>
      </c>
      <c r="B12" s="35" t="s">
        <v>105</v>
      </c>
      <c r="C12" s="110"/>
      <c r="D12" s="106"/>
      <c r="E12" s="28"/>
    </row>
    <row r="13" spans="1:5" ht="12.75">
      <c r="A13" s="29" t="s">
        <v>106</v>
      </c>
      <c r="B13" s="30" t="s">
        <v>98</v>
      </c>
      <c r="C13" s="110" t="s">
        <v>20</v>
      </c>
      <c r="D13" s="31" t="s">
        <v>20</v>
      </c>
      <c r="E13" s="32" t="s">
        <v>20</v>
      </c>
    </row>
    <row r="14" spans="1:5" ht="12.75">
      <c r="A14" s="29" t="s">
        <v>107</v>
      </c>
      <c r="B14" s="33" t="s">
        <v>100</v>
      </c>
      <c r="C14" s="111" t="s">
        <v>20</v>
      </c>
      <c r="D14" s="21" t="s">
        <v>20</v>
      </c>
      <c r="E14" s="28" t="s">
        <v>20</v>
      </c>
    </row>
    <row r="15" spans="1:5" ht="12.75">
      <c r="A15" s="36" t="s">
        <v>108</v>
      </c>
      <c r="B15" s="33" t="s">
        <v>102</v>
      </c>
      <c r="C15" s="110">
        <v>0</v>
      </c>
      <c r="D15" s="110">
        <v>0</v>
      </c>
      <c r="E15" s="32" t="s">
        <v>20</v>
      </c>
    </row>
    <row r="16" spans="1:5" ht="12.75">
      <c r="A16" s="36" t="s">
        <v>109</v>
      </c>
      <c r="B16" s="33" t="s">
        <v>104</v>
      </c>
      <c r="C16" s="106">
        <v>0</v>
      </c>
      <c r="D16" s="106">
        <v>0</v>
      </c>
      <c r="E16" s="28" t="s">
        <v>20</v>
      </c>
    </row>
    <row r="17" spans="1:5" ht="78" customHeight="1">
      <c r="A17" s="34" t="s">
        <v>22</v>
      </c>
      <c r="B17" s="35" t="s">
        <v>110</v>
      </c>
      <c r="C17" s="27"/>
      <c r="D17" s="106"/>
      <c r="E17" s="28"/>
    </row>
    <row r="18" spans="1:5" ht="12.75">
      <c r="A18" s="29" t="s">
        <v>111</v>
      </c>
      <c r="B18" s="30" t="s">
        <v>98</v>
      </c>
      <c r="C18" s="31" t="s">
        <v>20</v>
      </c>
      <c r="D18" s="31" t="s">
        <v>20</v>
      </c>
      <c r="E18" s="32" t="s">
        <v>20</v>
      </c>
    </row>
    <row r="19" spans="1:5" ht="12.75">
      <c r="A19" s="29" t="s">
        <v>112</v>
      </c>
      <c r="B19" s="33" t="s">
        <v>100</v>
      </c>
      <c r="C19" s="21" t="s">
        <v>20</v>
      </c>
      <c r="D19" s="21" t="s">
        <v>20</v>
      </c>
      <c r="E19" s="28" t="s">
        <v>20</v>
      </c>
    </row>
    <row r="20" spans="1:5" ht="12.75">
      <c r="A20" s="29" t="s">
        <v>113</v>
      </c>
      <c r="B20" s="33" t="s">
        <v>102</v>
      </c>
      <c r="C20" s="32" t="s">
        <v>20</v>
      </c>
      <c r="D20" s="106">
        <v>0</v>
      </c>
      <c r="E20" s="21" t="s">
        <v>20</v>
      </c>
    </row>
    <row r="21" spans="1:5" ht="12.75">
      <c r="A21" s="29" t="s">
        <v>114</v>
      </c>
      <c r="B21" s="33" t="s">
        <v>104</v>
      </c>
      <c r="C21" s="28" t="s">
        <v>20</v>
      </c>
      <c r="D21" s="106">
        <v>0</v>
      </c>
      <c r="E21" s="21" t="s">
        <v>20</v>
      </c>
    </row>
    <row r="22" spans="1:5" ht="76.5">
      <c r="A22" s="34" t="s">
        <v>24</v>
      </c>
      <c r="B22" s="35" t="s">
        <v>115</v>
      </c>
      <c r="C22" s="27"/>
      <c r="D22" s="106"/>
      <c r="E22" s="28"/>
    </row>
    <row r="23" spans="1:5" ht="12.75">
      <c r="A23" s="29" t="s">
        <v>116</v>
      </c>
      <c r="B23" s="30" t="s">
        <v>98</v>
      </c>
      <c r="C23" s="31" t="s">
        <v>20</v>
      </c>
      <c r="D23" s="31" t="s">
        <v>20</v>
      </c>
      <c r="E23" s="32" t="s">
        <v>20</v>
      </c>
    </row>
    <row r="24" spans="1:5" ht="12.75">
      <c r="A24" s="29" t="s">
        <v>117</v>
      </c>
      <c r="B24" s="33" t="s">
        <v>100</v>
      </c>
      <c r="C24" s="21" t="s">
        <v>20</v>
      </c>
      <c r="D24" s="21" t="s">
        <v>20</v>
      </c>
      <c r="E24" s="28" t="s">
        <v>20</v>
      </c>
    </row>
    <row r="25" spans="1:5" ht="12.75">
      <c r="A25" s="29" t="s">
        <v>118</v>
      </c>
      <c r="B25" s="33" t="s">
        <v>102</v>
      </c>
      <c r="C25" s="32" t="s">
        <v>20</v>
      </c>
      <c r="D25" s="106">
        <v>0</v>
      </c>
      <c r="E25" s="21" t="s">
        <v>20</v>
      </c>
    </row>
    <row r="26" spans="1:5" ht="12.75">
      <c r="A26" s="29" t="s">
        <v>119</v>
      </c>
      <c r="B26" s="33" t="s">
        <v>104</v>
      </c>
      <c r="C26" s="28" t="s">
        <v>20</v>
      </c>
      <c r="D26" s="106">
        <v>0</v>
      </c>
      <c r="E26" s="21" t="s">
        <v>20</v>
      </c>
    </row>
    <row r="27" spans="1:5" ht="38.25">
      <c r="A27" s="34" t="s">
        <v>120</v>
      </c>
      <c r="B27" s="35" t="s">
        <v>121</v>
      </c>
      <c r="C27" s="21" t="s">
        <v>20</v>
      </c>
      <c r="D27" s="108">
        <v>0</v>
      </c>
      <c r="E27" s="21" t="s">
        <v>20</v>
      </c>
    </row>
    <row r="28" spans="1:5" ht="51">
      <c r="A28" s="34" t="s">
        <v>122</v>
      </c>
      <c r="B28" s="35" t="s">
        <v>123</v>
      </c>
      <c r="C28" s="21" t="s">
        <v>20</v>
      </c>
      <c r="D28" s="108">
        <v>0</v>
      </c>
      <c r="E28" s="21" t="s">
        <v>20</v>
      </c>
    </row>
  </sheetData>
  <sheetProtection selectLockedCells="1" selectUnlockedCells="1"/>
  <mergeCells count="5">
    <mergeCell ref="B2:E2"/>
    <mergeCell ref="A3:E3"/>
    <mergeCell ref="A4:A5"/>
    <mergeCell ref="B4:B5"/>
    <mergeCell ref="C4:E4"/>
  </mergeCells>
  <printOptions/>
  <pageMargins left="0.7083333333333334" right="0" top="0.3541666666666667" bottom="0.35416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8"/>
  <sheetViews>
    <sheetView zoomScale="90" zoomScaleNormal="90" zoomScaleSheetLayoutView="95" zoomScalePageLayoutView="0" workbookViewId="0" topLeftCell="A1">
      <selection activeCell="A3" sqref="A3"/>
    </sheetView>
  </sheetViews>
  <sheetFormatPr defaultColWidth="8.375" defaultRowHeight="12.75"/>
  <cols>
    <col min="1" max="1" width="6.125" style="0" customWidth="1"/>
    <col min="2" max="2" width="21.875" style="0" customWidth="1"/>
    <col min="3" max="3" width="6.125" style="0" customWidth="1"/>
    <col min="4" max="4" width="6.25390625" style="0" customWidth="1"/>
    <col min="5" max="5" width="6.625" style="0" customWidth="1"/>
    <col min="6" max="6" width="6.375" style="0" customWidth="1"/>
    <col min="7" max="7" width="5.00390625" style="0" customWidth="1"/>
    <col min="8" max="8" width="6.25390625" style="0" customWidth="1"/>
    <col min="9" max="9" width="6.625" style="0" customWidth="1"/>
    <col min="10" max="10" width="5.75390625" style="0" customWidth="1"/>
    <col min="11" max="11" width="6.375" style="0" customWidth="1"/>
    <col min="12" max="12" width="6.625" style="0" customWidth="1"/>
    <col min="13" max="13" width="6.125" style="0" customWidth="1"/>
    <col min="14" max="14" width="6.375" style="0" customWidth="1"/>
    <col min="15" max="15" width="6.25390625" style="0" customWidth="1"/>
    <col min="16" max="16" width="6.875" style="0" customWidth="1"/>
    <col min="17" max="17" width="6.625" style="0" customWidth="1"/>
    <col min="18" max="18" width="6.75390625" style="0" customWidth="1"/>
    <col min="19" max="19" width="21.75390625" style="0" customWidth="1"/>
    <col min="20" max="20" width="19.625" style="0" customWidth="1"/>
  </cols>
  <sheetData>
    <row r="2" spans="1:20" ht="25.5" customHeight="1">
      <c r="A2" s="135" t="s">
        <v>285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4" spans="1:20" ht="196.5" customHeight="1">
      <c r="A4" s="138" t="s">
        <v>92</v>
      </c>
      <c r="B4" s="139" t="s">
        <v>124</v>
      </c>
      <c r="C4" s="139" t="s">
        <v>125</v>
      </c>
      <c r="D4" s="139"/>
      <c r="E4" s="139"/>
      <c r="F4" s="139"/>
      <c r="G4" s="139" t="s">
        <v>126</v>
      </c>
      <c r="H4" s="139"/>
      <c r="I4" s="139"/>
      <c r="J4" s="139"/>
      <c r="K4" s="139" t="s">
        <v>127</v>
      </c>
      <c r="L4" s="139"/>
      <c r="M4" s="139"/>
      <c r="N4" s="139"/>
      <c r="O4" s="139" t="s">
        <v>128</v>
      </c>
      <c r="P4" s="139"/>
      <c r="Q4" s="139"/>
      <c r="R4" s="139"/>
      <c r="S4" s="139" t="s">
        <v>129</v>
      </c>
      <c r="T4" s="137" t="s">
        <v>130</v>
      </c>
    </row>
    <row r="5" spans="1:20" ht="12.75">
      <c r="A5" s="138"/>
      <c r="B5" s="139"/>
      <c r="C5" s="37" t="s">
        <v>83</v>
      </c>
      <c r="D5" s="37" t="s">
        <v>85</v>
      </c>
      <c r="E5" s="37" t="s">
        <v>88</v>
      </c>
      <c r="F5" s="37" t="s">
        <v>8</v>
      </c>
      <c r="G5" s="37" t="s">
        <v>83</v>
      </c>
      <c r="H5" s="37" t="s">
        <v>85</v>
      </c>
      <c r="I5" s="37" t="s">
        <v>88</v>
      </c>
      <c r="J5" s="37" t="s">
        <v>8</v>
      </c>
      <c r="K5" s="37" t="s">
        <v>83</v>
      </c>
      <c r="L5" s="37" t="s">
        <v>85</v>
      </c>
      <c r="M5" s="37" t="s">
        <v>88</v>
      </c>
      <c r="N5" s="37" t="s">
        <v>8</v>
      </c>
      <c r="O5" s="37" t="s">
        <v>83</v>
      </c>
      <c r="P5" s="37" t="s">
        <v>85</v>
      </c>
      <c r="Q5" s="37" t="s">
        <v>88</v>
      </c>
      <c r="R5" s="37" t="s">
        <v>8</v>
      </c>
      <c r="S5" s="139"/>
      <c r="T5" s="137"/>
    </row>
    <row r="6" spans="1:20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38">
        <v>15</v>
      </c>
      <c r="P6" s="38">
        <v>16</v>
      </c>
      <c r="Q6" s="24">
        <v>17</v>
      </c>
      <c r="R6" s="24">
        <v>18</v>
      </c>
      <c r="S6" s="24">
        <v>19</v>
      </c>
      <c r="T6" s="24">
        <v>20</v>
      </c>
    </row>
    <row r="7" spans="1:20" ht="12.75">
      <c r="A7" s="21">
        <v>1</v>
      </c>
      <c r="B7" s="27" t="s">
        <v>263</v>
      </c>
      <c r="C7" s="31" t="s">
        <v>20</v>
      </c>
      <c r="D7" s="31" t="s">
        <v>20</v>
      </c>
      <c r="E7" s="23">
        <v>0</v>
      </c>
      <c r="F7" s="28">
        <v>0</v>
      </c>
      <c r="G7" s="31" t="s">
        <v>20</v>
      </c>
      <c r="H7" s="31" t="s">
        <v>20</v>
      </c>
      <c r="I7" s="28">
        <v>0</v>
      </c>
      <c r="J7" s="28">
        <v>0</v>
      </c>
      <c r="K7" s="31" t="s">
        <v>20</v>
      </c>
      <c r="L7" s="31" t="s">
        <v>20</v>
      </c>
      <c r="M7" s="28">
        <v>0</v>
      </c>
      <c r="N7" s="28">
        <v>0</v>
      </c>
      <c r="O7" s="31" t="s">
        <v>20</v>
      </c>
      <c r="P7" s="31" t="s">
        <v>20</v>
      </c>
      <c r="Q7" s="28">
        <v>0</v>
      </c>
      <c r="R7" s="28">
        <v>0</v>
      </c>
      <c r="S7" s="31" t="s">
        <v>20</v>
      </c>
      <c r="T7" s="31" t="s">
        <v>20</v>
      </c>
    </row>
    <row r="8" spans="1:20" ht="26.25" customHeight="1">
      <c r="A8" s="27"/>
      <c r="B8" s="39" t="s">
        <v>131</v>
      </c>
      <c r="C8" s="21" t="s">
        <v>20</v>
      </c>
      <c r="D8" s="21" t="s">
        <v>20</v>
      </c>
      <c r="E8" s="112">
        <v>0</v>
      </c>
      <c r="F8" s="40">
        <f>F7</f>
        <v>0</v>
      </c>
      <c r="G8" s="21" t="s">
        <v>20</v>
      </c>
      <c r="H8" s="21" t="s">
        <v>20</v>
      </c>
      <c r="I8" s="112">
        <v>0</v>
      </c>
      <c r="J8" s="28">
        <f>J7</f>
        <v>0</v>
      </c>
      <c r="K8" s="21" t="s">
        <v>20</v>
      </c>
      <c r="L8" s="21" t="s">
        <v>20</v>
      </c>
      <c r="M8" s="28">
        <f>M7</f>
        <v>0</v>
      </c>
      <c r="N8" s="28">
        <f>N7</f>
        <v>0</v>
      </c>
      <c r="O8" s="21" t="s">
        <v>20</v>
      </c>
      <c r="P8" s="21" t="s">
        <v>20</v>
      </c>
      <c r="Q8" s="40">
        <f>Q7</f>
        <v>0</v>
      </c>
      <c r="R8" s="28">
        <f>R7</f>
        <v>0</v>
      </c>
      <c r="S8" s="21" t="s">
        <v>20</v>
      </c>
      <c r="T8" s="21" t="s">
        <v>20</v>
      </c>
    </row>
  </sheetData>
  <sheetProtection selectLockedCells="1" selectUnlockedCells="1"/>
  <mergeCells count="9">
    <mergeCell ref="A2:T2"/>
    <mergeCell ref="A4:A5"/>
    <mergeCell ref="B4:B5"/>
    <mergeCell ref="C4:F4"/>
    <mergeCell ref="G4:J4"/>
    <mergeCell ref="K4:N4"/>
    <mergeCell ref="O4:R4"/>
    <mergeCell ref="S4:S5"/>
    <mergeCell ref="T4:T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8"/>
  <sheetViews>
    <sheetView zoomScale="90" zoomScaleNormal="90" zoomScaleSheetLayoutView="95" zoomScalePageLayoutView="0" workbookViewId="0" topLeftCell="A1">
      <selection activeCell="B3" sqref="B3:K3"/>
    </sheetView>
  </sheetViews>
  <sheetFormatPr defaultColWidth="8.375" defaultRowHeight="12.75"/>
  <sheetData>
    <row r="2" spans="2:11" ht="46.5" customHeight="1">
      <c r="B2" s="140" t="s">
        <v>286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2:11" ht="25.5" customHeight="1">
      <c r="B3" s="160" t="s">
        <v>281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2:11" ht="12.75"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6" spans="2:11" ht="58.5" customHeight="1">
      <c r="B6" s="140" t="s">
        <v>132</v>
      </c>
      <c r="C6" s="140"/>
      <c r="D6" s="140"/>
      <c r="E6" s="140"/>
      <c r="F6" s="140"/>
      <c r="G6" s="140"/>
      <c r="H6" s="140"/>
      <c r="I6" s="140"/>
      <c r="J6" s="140"/>
      <c r="K6" s="140"/>
    </row>
    <row r="8" spans="2:11" ht="12.75">
      <c r="B8" s="141" t="s">
        <v>133</v>
      </c>
      <c r="C8" s="141"/>
      <c r="D8" s="141"/>
      <c r="E8" s="141"/>
      <c r="F8" s="141"/>
      <c r="G8" s="141"/>
      <c r="H8" s="141"/>
      <c r="I8" s="141"/>
      <c r="J8" s="141"/>
      <c r="K8" s="141"/>
    </row>
  </sheetData>
  <sheetProtection selectLockedCells="1" selectUnlockedCells="1"/>
  <mergeCells count="4">
    <mergeCell ref="B2:K2"/>
    <mergeCell ref="B3:K3"/>
    <mergeCell ref="B6:K6"/>
    <mergeCell ref="B8:K8"/>
  </mergeCells>
  <printOptions/>
  <pageMargins left="0.7" right="0.7" top="0.75" bottom="0.75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1"/>
  <sheetViews>
    <sheetView zoomScale="90" zoomScaleNormal="90" zoomScaleSheetLayoutView="95" zoomScalePageLayoutView="0" workbookViewId="0" topLeftCell="A1">
      <selection activeCell="G10" sqref="G10"/>
    </sheetView>
  </sheetViews>
  <sheetFormatPr defaultColWidth="8.375" defaultRowHeight="12.75"/>
  <cols>
    <col min="1" max="1" width="8.375" style="0" customWidth="1"/>
    <col min="2" max="2" width="12.75390625" style="0" customWidth="1"/>
    <col min="3" max="3" width="9.375" style="0" customWidth="1"/>
    <col min="4" max="4" width="11.00390625" style="0" customWidth="1"/>
    <col min="5" max="5" width="10.875" style="0" customWidth="1"/>
    <col min="6" max="6" width="10.75390625" style="0" customWidth="1"/>
    <col min="7" max="7" width="10.875" style="0" customWidth="1"/>
  </cols>
  <sheetData>
    <row r="2" spans="2:10" ht="12.75" customHeight="1">
      <c r="B2" s="146" t="s">
        <v>134</v>
      </c>
      <c r="C2" s="146"/>
      <c r="D2" s="146"/>
      <c r="E2" s="146"/>
      <c r="F2" s="146"/>
      <c r="G2" s="146"/>
      <c r="H2" s="146"/>
      <c r="I2" s="146"/>
      <c r="J2" s="146"/>
    </row>
    <row r="4" spans="1:12" ht="12.7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 customHeight="1">
      <c r="A6" s="141" t="s">
        <v>287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12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 customHeight="1">
      <c r="A8" s="136" t="s">
        <v>3</v>
      </c>
      <c r="B8" s="137" t="s">
        <v>136</v>
      </c>
      <c r="C8" s="137" t="s">
        <v>137</v>
      </c>
      <c r="D8" s="147" t="s">
        <v>138</v>
      </c>
      <c r="E8" s="147"/>
      <c r="F8" s="147"/>
      <c r="G8" s="147"/>
      <c r="H8" s="41"/>
      <c r="I8" s="41"/>
      <c r="J8" s="41"/>
      <c r="K8" s="41"/>
      <c r="L8" s="41"/>
    </row>
    <row r="9" spans="1:12" ht="25.5">
      <c r="A9" s="136"/>
      <c r="B9" s="136"/>
      <c r="C9" s="136"/>
      <c r="D9" s="22" t="s">
        <v>295</v>
      </c>
      <c r="E9" s="43" t="s">
        <v>296</v>
      </c>
      <c r="F9" s="43" t="s">
        <v>297</v>
      </c>
      <c r="G9" s="43" t="s">
        <v>298</v>
      </c>
      <c r="H9" s="41"/>
      <c r="I9" s="41"/>
      <c r="J9" s="41"/>
      <c r="K9" s="41"/>
      <c r="L9" s="41"/>
    </row>
    <row r="10" spans="1:12" ht="12.75" customHeigh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1"/>
      <c r="I10" s="41"/>
      <c r="J10" s="41"/>
      <c r="K10" s="41"/>
      <c r="L10" s="41"/>
    </row>
    <row r="11" spans="1:12" ht="12.75" customHeight="1">
      <c r="A11" s="28">
        <v>1</v>
      </c>
      <c r="B11" s="28" t="s">
        <v>83</v>
      </c>
      <c r="C11" s="45" t="s">
        <v>139</v>
      </c>
      <c r="D11" s="46">
        <v>0</v>
      </c>
      <c r="E11" s="46">
        <v>0</v>
      </c>
      <c r="F11" s="46">
        <v>0</v>
      </c>
      <c r="G11" s="46">
        <v>0</v>
      </c>
      <c r="H11" s="41"/>
      <c r="I11" s="41"/>
      <c r="J11" s="41"/>
      <c r="K11" s="41"/>
      <c r="L11" s="41"/>
    </row>
    <row r="12" spans="1:12" ht="12.75" customHeight="1">
      <c r="A12" s="28">
        <v>2</v>
      </c>
      <c r="B12" s="31" t="s">
        <v>140</v>
      </c>
      <c r="C12" s="45" t="s">
        <v>139</v>
      </c>
      <c r="D12" s="46">
        <v>0</v>
      </c>
      <c r="E12" s="46">
        <v>0</v>
      </c>
      <c r="F12" s="46">
        <v>0</v>
      </c>
      <c r="G12" s="46">
        <v>0</v>
      </c>
      <c r="H12" s="41"/>
      <c r="I12" s="41"/>
      <c r="J12" s="41"/>
      <c r="K12" s="41"/>
      <c r="L12" s="41"/>
    </row>
    <row r="13" spans="1:12" ht="12.75" customHeight="1">
      <c r="A13" s="28">
        <v>3</v>
      </c>
      <c r="B13" s="31" t="s">
        <v>7</v>
      </c>
      <c r="C13" s="45" t="s">
        <v>139</v>
      </c>
      <c r="D13" s="102">
        <v>0</v>
      </c>
      <c r="E13" s="102">
        <v>0</v>
      </c>
      <c r="F13" s="102">
        <v>0</v>
      </c>
      <c r="G13" s="103">
        <v>0</v>
      </c>
      <c r="H13" s="41"/>
      <c r="I13" s="41"/>
      <c r="J13" s="41"/>
      <c r="K13" s="41"/>
      <c r="L13" s="41"/>
    </row>
    <row r="14" spans="1:12" ht="12.75" customHeight="1">
      <c r="A14" s="28">
        <v>4</v>
      </c>
      <c r="B14" s="31" t="s">
        <v>8</v>
      </c>
      <c r="C14" s="45" t="s">
        <v>139</v>
      </c>
      <c r="D14" s="102">
        <v>0</v>
      </c>
      <c r="E14" s="102">
        <v>0</v>
      </c>
      <c r="F14" s="102">
        <v>0</v>
      </c>
      <c r="G14" s="103">
        <v>0</v>
      </c>
      <c r="H14" s="41"/>
      <c r="I14" s="41"/>
      <c r="J14" s="41"/>
      <c r="K14" s="41"/>
      <c r="L14" s="41"/>
    </row>
    <row r="15" spans="1:12" ht="20.25" customHeight="1">
      <c r="A15" s="142" t="s">
        <v>141</v>
      </c>
      <c r="B15" s="142"/>
      <c r="C15" s="142"/>
      <c r="D15" s="47">
        <f>D12+D13+D14</f>
        <v>0</v>
      </c>
      <c r="E15" s="48">
        <f>E12+E13+E14</f>
        <v>0</v>
      </c>
      <c r="F15" s="48">
        <f>F12+F13+F14</f>
        <v>0</v>
      </c>
      <c r="G15" s="49">
        <f>G12+G13+G14</f>
        <v>0</v>
      </c>
      <c r="H15" s="41"/>
      <c r="I15" s="41"/>
      <c r="J15" s="41"/>
      <c r="K15" s="41"/>
      <c r="L15" s="41"/>
    </row>
    <row r="16" spans="1:12" ht="12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5.75" customHeight="1">
      <c r="A17" s="143" t="s">
        <v>142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ht="26.25" customHeight="1">
      <c r="A18" s="144" t="s">
        <v>143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41"/>
      <c r="L18" s="41"/>
    </row>
    <row r="19" spans="1:7" ht="12.75" customHeight="1">
      <c r="A19" s="50"/>
      <c r="B19" s="6"/>
      <c r="C19" s="6"/>
      <c r="D19" s="7"/>
      <c r="E19" s="7"/>
      <c r="F19" s="7"/>
      <c r="G19" s="7"/>
    </row>
    <row r="20" spans="1:7" ht="12.75" customHeight="1">
      <c r="A20" s="50"/>
      <c r="B20" s="6"/>
      <c r="C20" s="6"/>
      <c r="D20" s="7"/>
      <c r="E20" s="7"/>
      <c r="F20" s="7"/>
      <c r="G20" s="7"/>
    </row>
    <row r="21" spans="1:12" ht="12.7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" ht="30" customHeight="1">
      <c r="A22" s="140" t="s">
        <v>288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6" ht="14.25" customHeight="1">
      <c r="A23" s="119" t="s">
        <v>289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41"/>
      <c r="N23" s="41"/>
      <c r="O23" s="41"/>
      <c r="P23" s="41"/>
    </row>
    <row r="24" spans="1:12" ht="12.7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12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ht="12.75">
      <c r="A26" s="51"/>
    </row>
    <row r="27" ht="12.75">
      <c r="A27" s="51"/>
    </row>
    <row r="28" ht="12.75">
      <c r="A28" s="51"/>
    </row>
    <row r="29" spans="1:12" ht="39" customHeight="1">
      <c r="A29" s="140" t="s">
        <v>144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1" ht="12.75">
      <c r="A31" t="s">
        <v>133</v>
      </c>
    </row>
  </sheetData>
  <sheetProtection selectLockedCells="1" selectUnlockedCells="1"/>
  <mergeCells count="14">
    <mergeCell ref="B2:J2"/>
    <mergeCell ref="A4:L4"/>
    <mergeCell ref="A6:L6"/>
    <mergeCell ref="A8:A9"/>
    <mergeCell ref="B8:B9"/>
    <mergeCell ref="C8:C9"/>
    <mergeCell ref="D8:G8"/>
    <mergeCell ref="A22:L22"/>
    <mergeCell ref="A23:L25"/>
    <mergeCell ref="A29:L29"/>
    <mergeCell ref="A15:C15"/>
    <mergeCell ref="A17:L17"/>
    <mergeCell ref="A18:J18"/>
    <mergeCell ref="A21:L21"/>
  </mergeCells>
  <printOptions/>
  <pageMargins left="0.7" right="0.7" top="0.75" bottom="0.75" header="0.5118055555555555" footer="0.5118055555555555"/>
  <pageSetup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zoomScale="90" zoomScaleNormal="90" zoomScaleSheetLayoutView="95" zoomScalePageLayoutView="0" workbookViewId="0" topLeftCell="A4">
      <selection activeCell="P6" sqref="P6"/>
    </sheetView>
  </sheetViews>
  <sheetFormatPr defaultColWidth="8.375" defaultRowHeight="12.75"/>
  <cols>
    <col min="1" max="1" width="5.125" style="0" customWidth="1"/>
    <col min="2" max="2" width="23.00390625" style="0" customWidth="1"/>
    <col min="3" max="3" width="7.375" style="0" customWidth="1"/>
    <col min="4" max="4" width="7.625" style="0" customWidth="1"/>
    <col min="5" max="5" width="9.375" style="0" customWidth="1"/>
    <col min="6" max="7" width="8.375" style="0" customWidth="1"/>
    <col min="8" max="8" width="9.375" style="0" customWidth="1"/>
    <col min="9" max="10" width="7.125" style="0" customWidth="1"/>
    <col min="11" max="11" width="9.25390625" style="0" customWidth="1"/>
    <col min="12" max="13" width="8.375" style="0" customWidth="1"/>
    <col min="14" max="14" width="9.625" style="0" customWidth="1"/>
    <col min="15" max="16" width="8.375" style="0" customWidth="1"/>
    <col min="17" max="17" width="9.25390625" style="0" customWidth="1"/>
  </cols>
  <sheetData>
    <row r="2" spans="2:18" ht="16.5" customHeight="1">
      <c r="B2" s="135" t="s">
        <v>265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4" spans="1:18" ht="17.25" customHeight="1">
      <c r="A4" s="136" t="s">
        <v>92</v>
      </c>
      <c r="B4" s="136" t="s">
        <v>93</v>
      </c>
      <c r="C4" s="148" t="s">
        <v>145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36" t="s">
        <v>5</v>
      </c>
    </row>
    <row r="5" spans="1:18" ht="31.5" customHeight="1">
      <c r="A5" s="136"/>
      <c r="B5" s="136"/>
      <c r="C5" s="148" t="s">
        <v>146</v>
      </c>
      <c r="D5" s="148"/>
      <c r="E5" s="148"/>
      <c r="F5" s="148" t="s">
        <v>147</v>
      </c>
      <c r="G5" s="148"/>
      <c r="H5" s="148"/>
      <c r="I5" s="148" t="s">
        <v>148</v>
      </c>
      <c r="J5" s="148"/>
      <c r="K5" s="148"/>
      <c r="L5" s="148" t="s">
        <v>149</v>
      </c>
      <c r="M5" s="148"/>
      <c r="N5" s="148"/>
      <c r="O5" s="148" t="s">
        <v>150</v>
      </c>
      <c r="P5" s="148"/>
      <c r="Q5" s="148"/>
      <c r="R5" s="136"/>
    </row>
    <row r="6" spans="1:18" ht="49.5" customHeight="1">
      <c r="A6" s="136"/>
      <c r="B6" s="136"/>
      <c r="C6" s="52">
        <v>2020</v>
      </c>
      <c r="D6" s="52">
        <v>2021</v>
      </c>
      <c r="E6" s="53" t="s">
        <v>95</v>
      </c>
      <c r="F6" s="52">
        <v>2020</v>
      </c>
      <c r="G6" s="52">
        <v>2021</v>
      </c>
      <c r="H6" s="53" t="s">
        <v>95</v>
      </c>
      <c r="I6" s="52">
        <v>2020</v>
      </c>
      <c r="J6" s="52">
        <v>2021</v>
      </c>
      <c r="K6" s="53" t="s">
        <v>95</v>
      </c>
      <c r="L6" s="52">
        <v>2020</v>
      </c>
      <c r="M6" s="52">
        <v>2021</v>
      </c>
      <c r="N6" s="53" t="s">
        <v>95</v>
      </c>
      <c r="O6" s="52">
        <v>2020</v>
      </c>
      <c r="P6" s="52">
        <v>2021</v>
      </c>
      <c r="Q6" s="53" t="s">
        <v>95</v>
      </c>
      <c r="R6" s="27"/>
    </row>
    <row r="7" spans="1:18" ht="48" customHeight="1">
      <c r="A7" s="54" t="s">
        <v>9</v>
      </c>
      <c r="B7" s="55" t="s">
        <v>151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</row>
    <row r="8" spans="1:18" ht="95.25" customHeight="1">
      <c r="A8" s="54" t="s">
        <v>11</v>
      </c>
      <c r="B8" s="55" t="s">
        <v>152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</row>
    <row r="9" spans="1:18" ht="150.75" customHeight="1">
      <c r="A9" s="54" t="s">
        <v>22</v>
      </c>
      <c r="B9" s="55" t="s">
        <v>153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</row>
    <row r="10" spans="1:18" ht="25.5" customHeight="1">
      <c r="A10" s="56" t="s">
        <v>111</v>
      </c>
      <c r="B10" s="57" t="s">
        <v>154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</row>
    <row r="11" spans="1:18" ht="12.75" customHeight="1">
      <c r="A11" s="56" t="s">
        <v>112</v>
      </c>
      <c r="B11" s="57" t="s">
        <v>155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ht="81.75" customHeight="1">
      <c r="A12" s="56" t="s">
        <v>156</v>
      </c>
      <c r="B12" s="55" t="s">
        <v>157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ht="60" customHeight="1">
      <c r="A13" s="56" t="s">
        <v>120</v>
      </c>
      <c r="B13" s="55" t="s">
        <v>158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</row>
    <row r="14" spans="1:18" ht="63.75" customHeight="1">
      <c r="A14" s="56" t="s">
        <v>159</v>
      </c>
      <c r="B14" s="55" t="s">
        <v>160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</row>
    <row r="15" spans="1:18" ht="150" customHeight="1">
      <c r="A15" s="56" t="s">
        <v>161</v>
      </c>
      <c r="B15" s="55" t="s">
        <v>162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</row>
    <row r="16" spans="1:18" ht="15" customHeight="1">
      <c r="A16" s="56" t="s">
        <v>163</v>
      </c>
      <c r="B16" s="57" t="s">
        <v>154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</row>
    <row r="17" spans="1:18" ht="16.5" customHeight="1">
      <c r="A17" s="56" t="s">
        <v>164</v>
      </c>
      <c r="B17" s="57" t="s">
        <v>155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</row>
    <row r="18" spans="1:18" ht="69.75" customHeight="1">
      <c r="A18" s="56" t="s">
        <v>165</v>
      </c>
      <c r="B18" s="55" t="s">
        <v>166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</row>
  </sheetData>
  <sheetProtection selectLockedCells="1" selectUnlockedCells="1"/>
  <mergeCells count="10">
    <mergeCell ref="B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rintOptions/>
  <pageMargins left="0" right="0" top="0.7479166666666667" bottom="0.7479166666666667" header="0.5118055555555555" footer="0.5118055555555555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5"/>
  <sheetViews>
    <sheetView zoomScale="90" zoomScaleNormal="90" zoomScaleSheetLayoutView="95" zoomScalePageLayoutView="0" workbookViewId="0" topLeftCell="A1">
      <selection activeCell="M34" sqref="M34"/>
    </sheetView>
  </sheetViews>
  <sheetFormatPr defaultColWidth="8.375" defaultRowHeight="12.75"/>
  <cols>
    <col min="1" max="1" width="20.125" style="0" customWidth="1"/>
    <col min="2" max="2" width="16.25390625" style="0" customWidth="1"/>
    <col min="3" max="3" width="10.875" style="0" customWidth="1"/>
    <col min="4" max="4" width="6.375" style="0" customWidth="1"/>
    <col min="5" max="5" width="9.00390625" style="0" customWidth="1"/>
    <col min="6" max="6" width="7.25390625" style="0" customWidth="1"/>
    <col min="7" max="7" width="9.00390625" style="0" customWidth="1"/>
    <col min="8" max="8" width="7.75390625" style="0" customWidth="1"/>
    <col min="9" max="11" width="9.00390625" style="0" customWidth="1"/>
  </cols>
  <sheetData>
    <row r="2" spans="1:12" ht="63.75" customHeight="1">
      <c r="A2" s="149" t="s">
        <v>167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58"/>
    </row>
    <row r="3" spans="1:12" ht="14.25" customHeight="1">
      <c r="A3" s="150" t="s">
        <v>276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2.7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2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12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2" ht="12.7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2" ht="12.7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ht="12.7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1:12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spans="1:12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</row>
    <row r="15" spans="1:12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</sheetData>
  <sheetProtection selectLockedCells="1" selectUnlockedCells="1"/>
  <mergeCells count="2">
    <mergeCell ref="A2:K2"/>
    <mergeCell ref="A3:L15"/>
  </mergeCells>
  <printOptions/>
  <pageMargins left="0" right="0" top="0.7479166666666667" bottom="0.7479166666666667" header="0.5118055555555555" footer="0.5118055555555555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zoomScaleSheetLayoutView="95" zoomScalePageLayoutView="0" workbookViewId="0" topLeftCell="A1">
      <selection activeCell="O5" sqref="O5"/>
    </sheetView>
  </sheetViews>
  <sheetFormatPr defaultColWidth="8.375" defaultRowHeight="12.75"/>
  <cols>
    <col min="1" max="1" width="5.00390625" style="0" customWidth="1"/>
    <col min="2" max="2" width="27.125" style="0" customWidth="1"/>
    <col min="3" max="4" width="8.375" style="0" customWidth="1"/>
    <col min="5" max="5" width="10.25390625" style="0" customWidth="1"/>
    <col min="6" max="7" width="8.375" style="0" customWidth="1"/>
    <col min="8" max="8" width="8.875" style="0" customWidth="1"/>
  </cols>
  <sheetData>
    <row r="1" spans="4:9" ht="30.75" customHeight="1">
      <c r="D1" s="152" t="s">
        <v>168</v>
      </c>
      <c r="E1" s="152"/>
      <c r="F1" s="152"/>
      <c r="G1" s="152"/>
      <c r="H1" s="152"/>
      <c r="I1" s="152"/>
    </row>
    <row r="2" spans="1:17" ht="53.25" customHeight="1">
      <c r="A2" s="153" t="s">
        <v>169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31.5" customHeight="1">
      <c r="A3" s="136" t="s">
        <v>92</v>
      </c>
      <c r="B3" s="137" t="s">
        <v>170</v>
      </c>
      <c r="C3" s="137" t="s">
        <v>171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37.5" customHeight="1">
      <c r="A4" s="136"/>
      <c r="B4" s="137"/>
      <c r="C4" s="137" t="s">
        <v>172</v>
      </c>
      <c r="D4" s="137"/>
      <c r="E4" s="137"/>
      <c r="F4" s="137" t="s">
        <v>173</v>
      </c>
      <c r="G4" s="137"/>
      <c r="H4" s="137"/>
      <c r="I4" s="137" t="s">
        <v>174</v>
      </c>
      <c r="J4" s="137"/>
      <c r="K4" s="137"/>
      <c r="L4" s="137" t="s">
        <v>175</v>
      </c>
      <c r="M4" s="137"/>
      <c r="N4" s="137"/>
      <c r="O4" s="136" t="s">
        <v>176</v>
      </c>
      <c r="P4" s="136"/>
      <c r="Q4" s="136"/>
    </row>
    <row r="5" spans="1:17" ht="56.25">
      <c r="A5" s="136"/>
      <c r="B5" s="137"/>
      <c r="C5" s="52">
        <v>2020</v>
      </c>
      <c r="D5" s="52">
        <v>2021</v>
      </c>
      <c r="E5" s="53" t="s">
        <v>95</v>
      </c>
      <c r="F5" s="52">
        <v>2020</v>
      </c>
      <c r="G5" s="52">
        <v>2021</v>
      </c>
      <c r="H5" s="53" t="s">
        <v>95</v>
      </c>
      <c r="I5" s="52">
        <v>2020</v>
      </c>
      <c r="J5" s="52">
        <v>2021</v>
      </c>
      <c r="K5" s="53" t="s">
        <v>95</v>
      </c>
      <c r="L5" s="52">
        <v>2021</v>
      </c>
      <c r="M5" s="52">
        <v>2021</v>
      </c>
      <c r="N5" s="53" t="s">
        <v>95</v>
      </c>
      <c r="O5" s="52">
        <v>2020</v>
      </c>
      <c r="P5" s="52">
        <v>2021</v>
      </c>
      <c r="Q5" s="53" t="s">
        <v>95</v>
      </c>
    </row>
    <row r="6" spans="1:17" ht="12.7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</row>
    <row r="7" spans="1:18" ht="31.5" customHeight="1">
      <c r="A7" s="59" t="s">
        <v>177</v>
      </c>
      <c r="B7" s="60" t="s">
        <v>178</v>
      </c>
      <c r="C7" s="21" t="s">
        <v>20</v>
      </c>
      <c r="D7" s="21" t="s">
        <v>20</v>
      </c>
      <c r="E7" s="21" t="s">
        <v>20</v>
      </c>
      <c r="F7" s="21" t="s">
        <v>20</v>
      </c>
      <c r="G7" s="21" t="s">
        <v>20</v>
      </c>
      <c r="H7" s="21" t="s">
        <v>20</v>
      </c>
      <c r="I7" s="21" t="s">
        <v>20</v>
      </c>
      <c r="J7" s="21" t="s">
        <v>20</v>
      </c>
      <c r="K7" s="21" t="s">
        <v>20</v>
      </c>
      <c r="L7" s="21" t="s">
        <v>20</v>
      </c>
      <c r="M7" s="21" t="s">
        <v>20</v>
      </c>
      <c r="N7" s="21" t="s">
        <v>20</v>
      </c>
      <c r="O7" s="21" t="s">
        <v>20</v>
      </c>
      <c r="P7" s="21" t="s">
        <v>20</v>
      </c>
      <c r="Q7" s="21" t="s">
        <v>20</v>
      </c>
      <c r="R7" s="21"/>
    </row>
    <row r="8" spans="1:17" ht="30.75" customHeight="1">
      <c r="A8" s="61" t="s">
        <v>97</v>
      </c>
      <c r="B8" s="60" t="s">
        <v>179</v>
      </c>
      <c r="C8" s="21" t="s">
        <v>20</v>
      </c>
      <c r="D8" s="21" t="s">
        <v>20</v>
      </c>
      <c r="E8" s="21" t="s">
        <v>20</v>
      </c>
      <c r="F8" s="21" t="s">
        <v>20</v>
      </c>
      <c r="G8" s="21" t="s">
        <v>20</v>
      </c>
      <c r="H8" s="21" t="s">
        <v>20</v>
      </c>
      <c r="I8" s="21" t="s">
        <v>20</v>
      </c>
      <c r="J8" s="21" t="s">
        <v>20</v>
      </c>
      <c r="K8" s="21" t="s">
        <v>20</v>
      </c>
      <c r="L8" s="21" t="s">
        <v>20</v>
      </c>
      <c r="M8" s="21" t="s">
        <v>20</v>
      </c>
      <c r="N8" s="21" t="s">
        <v>20</v>
      </c>
      <c r="O8" s="21" t="s">
        <v>20</v>
      </c>
      <c r="P8" s="21" t="s">
        <v>20</v>
      </c>
      <c r="Q8" s="21" t="s">
        <v>20</v>
      </c>
    </row>
    <row r="9" spans="1:17" ht="41.25" customHeight="1">
      <c r="A9" s="61" t="s">
        <v>99</v>
      </c>
      <c r="B9" s="60" t="s">
        <v>180</v>
      </c>
      <c r="C9" s="21" t="s">
        <v>20</v>
      </c>
      <c r="D9" s="21" t="s">
        <v>20</v>
      </c>
      <c r="E9" s="21" t="s">
        <v>20</v>
      </c>
      <c r="F9" s="21" t="s">
        <v>20</v>
      </c>
      <c r="G9" s="21" t="s">
        <v>20</v>
      </c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  <c r="O9" s="21" t="s">
        <v>20</v>
      </c>
      <c r="P9" s="21" t="s">
        <v>20</v>
      </c>
      <c r="Q9" s="21" t="s">
        <v>20</v>
      </c>
    </row>
    <row r="10" spans="1:17" ht="30.75" customHeight="1">
      <c r="A10" s="61" t="s">
        <v>101</v>
      </c>
      <c r="B10" s="60" t="s">
        <v>181</v>
      </c>
      <c r="C10" s="21" t="s">
        <v>20</v>
      </c>
      <c r="D10" s="21" t="s">
        <v>20</v>
      </c>
      <c r="E10" s="21" t="s">
        <v>20</v>
      </c>
      <c r="F10" s="21" t="s">
        <v>20</v>
      </c>
      <c r="G10" s="21" t="s">
        <v>20</v>
      </c>
      <c r="H10" s="21" t="s">
        <v>20</v>
      </c>
      <c r="I10" s="21" t="s">
        <v>20</v>
      </c>
      <c r="J10" s="21" t="s">
        <v>20</v>
      </c>
      <c r="K10" s="21" t="s">
        <v>20</v>
      </c>
      <c r="L10" s="21" t="s">
        <v>20</v>
      </c>
      <c r="M10" s="21" t="s">
        <v>20</v>
      </c>
      <c r="N10" s="21" t="s">
        <v>20</v>
      </c>
      <c r="O10" s="21" t="s">
        <v>20</v>
      </c>
      <c r="P10" s="21" t="s">
        <v>20</v>
      </c>
      <c r="Q10" s="21" t="s">
        <v>20</v>
      </c>
    </row>
    <row r="11" spans="1:17" ht="21" customHeight="1">
      <c r="A11" s="61" t="s">
        <v>103</v>
      </c>
      <c r="B11" s="60" t="s">
        <v>182</v>
      </c>
      <c r="C11" s="21" t="s">
        <v>20</v>
      </c>
      <c r="D11" s="21" t="s">
        <v>20</v>
      </c>
      <c r="E11" s="21" t="s">
        <v>20</v>
      </c>
      <c r="F11" s="21" t="s">
        <v>20</v>
      </c>
      <c r="G11" s="21" t="s">
        <v>20</v>
      </c>
      <c r="H11" s="21" t="s">
        <v>20</v>
      </c>
      <c r="I11" s="21" t="s">
        <v>20</v>
      </c>
      <c r="J11" s="21" t="s">
        <v>20</v>
      </c>
      <c r="K11" s="21" t="s">
        <v>20</v>
      </c>
      <c r="L11" s="21" t="s">
        <v>20</v>
      </c>
      <c r="M11" s="21" t="s">
        <v>20</v>
      </c>
      <c r="N11" s="21" t="s">
        <v>20</v>
      </c>
      <c r="O11" s="21" t="s">
        <v>20</v>
      </c>
      <c r="P11" s="21" t="s">
        <v>20</v>
      </c>
      <c r="Q11" s="21" t="s">
        <v>20</v>
      </c>
    </row>
    <row r="12" spans="1:17" ht="30" customHeight="1">
      <c r="A12" s="61" t="s">
        <v>183</v>
      </c>
      <c r="B12" s="60" t="s">
        <v>184</v>
      </c>
      <c r="C12" s="21" t="s">
        <v>20</v>
      </c>
      <c r="D12" s="21" t="s">
        <v>20</v>
      </c>
      <c r="E12" s="21" t="s">
        <v>20</v>
      </c>
      <c r="F12" s="21" t="s">
        <v>20</v>
      </c>
      <c r="G12" s="21" t="s">
        <v>20</v>
      </c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 t="s">
        <v>20</v>
      </c>
      <c r="N12" s="21" t="s">
        <v>20</v>
      </c>
      <c r="O12" s="21" t="s">
        <v>20</v>
      </c>
      <c r="P12" s="21" t="s">
        <v>20</v>
      </c>
      <c r="Q12" s="21" t="s">
        <v>20</v>
      </c>
    </row>
    <row r="13" spans="1:17" ht="20.25" customHeight="1">
      <c r="A13" s="61" t="s">
        <v>185</v>
      </c>
      <c r="B13" s="60" t="s">
        <v>186</v>
      </c>
      <c r="C13" s="21" t="s">
        <v>20</v>
      </c>
      <c r="D13" s="21" t="s">
        <v>20</v>
      </c>
      <c r="E13" s="21" t="s">
        <v>20</v>
      </c>
      <c r="F13" s="21" t="s">
        <v>20</v>
      </c>
      <c r="G13" s="21" t="s">
        <v>20</v>
      </c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  <c r="O13" s="21" t="s">
        <v>20</v>
      </c>
      <c r="P13" s="21" t="s">
        <v>20</v>
      </c>
      <c r="Q13" s="21" t="s">
        <v>20</v>
      </c>
    </row>
    <row r="14" spans="1:17" ht="21" customHeight="1">
      <c r="A14" s="61" t="s">
        <v>187</v>
      </c>
      <c r="B14" s="60" t="s">
        <v>188</v>
      </c>
      <c r="C14" s="21" t="s">
        <v>20</v>
      </c>
      <c r="D14" s="21" t="s">
        <v>20</v>
      </c>
      <c r="E14" s="21" t="s">
        <v>20</v>
      </c>
      <c r="F14" s="21" t="s">
        <v>20</v>
      </c>
      <c r="G14" s="21" t="s">
        <v>20</v>
      </c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  <c r="O14" s="21" t="s">
        <v>20</v>
      </c>
      <c r="P14" s="21" t="s">
        <v>20</v>
      </c>
      <c r="Q14" s="21" t="s">
        <v>20</v>
      </c>
    </row>
    <row r="15" spans="1:17" ht="42" customHeight="1">
      <c r="A15" s="61" t="s">
        <v>106</v>
      </c>
      <c r="B15" s="60" t="s">
        <v>189</v>
      </c>
      <c r="C15" s="21" t="s">
        <v>20</v>
      </c>
      <c r="D15" s="21" t="s">
        <v>20</v>
      </c>
      <c r="E15" s="21" t="s">
        <v>20</v>
      </c>
      <c r="F15" s="21" t="s">
        <v>20</v>
      </c>
      <c r="G15" s="21" t="s">
        <v>20</v>
      </c>
      <c r="H15" s="21" t="s">
        <v>20</v>
      </c>
      <c r="I15" s="21" t="s">
        <v>20</v>
      </c>
      <c r="J15" s="21" t="s">
        <v>20</v>
      </c>
      <c r="K15" s="21" t="s">
        <v>20</v>
      </c>
      <c r="L15" s="21" t="s">
        <v>20</v>
      </c>
      <c r="M15" s="21" t="s">
        <v>20</v>
      </c>
      <c r="N15" s="21" t="s">
        <v>20</v>
      </c>
      <c r="O15" s="21" t="s">
        <v>20</v>
      </c>
      <c r="P15" s="21" t="s">
        <v>20</v>
      </c>
      <c r="Q15" s="21" t="s">
        <v>20</v>
      </c>
    </row>
    <row r="16" spans="1:17" ht="31.5" customHeight="1">
      <c r="A16" s="61" t="s">
        <v>190</v>
      </c>
      <c r="B16" s="60" t="s">
        <v>191</v>
      </c>
      <c r="C16" s="21" t="s">
        <v>20</v>
      </c>
      <c r="D16" s="21" t="s">
        <v>20</v>
      </c>
      <c r="E16" s="21" t="s">
        <v>20</v>
      </c>
      <c r="F16" s="21" t="s">
        <v>20</v>
      </c>
      <c r="G16" s="21" t="s">
        <v>20</v>
      </c>
      <c r="H16" s="21" t="s">
        <v>20</v>
      </c>
      <c r="I16" s="21" t="s">
        <v>20</v>
      </c>
      <c r="J16" s="21" t="s">
        <v>20</v>
      </c>
      <c r="K16" s="21" t="s">
        <v>20</v>
      </c>
      <c r="L16" s="21" t="s">
        <v>20</v>
      </c>
      <c r="M16" s="21" t="s">
        <v>20</v>
      </c>
      <c r="N16" s="21" t="s">
        <v>20</v>
      </c>
      <c r="O16" s="21" t="s">
        <v>20</v>
      </c>
      <c r="P16" s="21" t="s">
        <v>20</v>
      </c>
      <c r="Q16" s="21" t="s">
        <v>20</v>
      </c>
    </row>
    <row r="17" spans="1:17" ht="31.5" customHeight="1">
      <c r="A17" s="61" t="s">
        <v>192</v>
      </c>
      <c r="B17" s="60" t="s">
        <v>193</v>
      </c>
      <c r="C17" s="21" t="s">
        <v>20</v>
      </c>
      <c r="D17" s="21" t="s">
        <v>20</v>
      </c>
      <c r="E17" s="21" t="s">
        <v>20</v>
      </c>
      <c r="F17" s="21" t="s">
        <v>20</v>
      </c>
      <c r="G17" s="21" t="s">
        <v>20</v>
      </c>
      <c r="H17" s="21" t="s">
        <v>20</v>
      </c>
      <c r="I17" s="21" t="s">
        <v>20</v>
      </c>
      <c r="J17" s="21" t="s">
        <v>20</v>
      </c>
      <c r="K17" s="21" t="s">
        <v>20</v>
      </c>
      <c r="L17" s="21" t="s">
        <v>20</v>
      </c>
      <c r="M17" s="21" t="s">
        <v>20</v>
      </c>
      <c r="N17" s="21" t="s">
        <v>20</v>
      </c>
      <c r="O17" s="21" t="s">
        <v>20</v>
      </c>
      <c r="P17" s="21" t="s">
        <v>20</v>
      </c>
      <c r="Q17" s="21" t="s">
        <v>20</v>
      </c>
    </row>
    <row r="18" spans="1:17" ht="40.5" customHeight="1">
      <c r="A18" s="61" t="s">
        <v>107</v>
      </c>
      <c r="B18" s="60" t="s">
        <v>180</v>
      </c>
      <c r="C18" s="21" t="s">
        <v>20</v>
      </c>
      <c r="D18" s="21" t="s">
        <v>20</v>
      </c>
      <c r="E18" s="21" t="s">
        <v>20</v>
      </c>
      <c r="F18" s="21" t="s">
        <v>20</v>
      </c>
      <c r="G18" s="21" t="s">
        <v>20</v>
      </c>
      <c r="H18" s="21" t="s">
        <v>20</v>
      </c>
      <c r="I18" s="21" t="s">
        <v>20</v>
      </c>
      <c r="J18" s="21" t="s">
        <v>20</v>
      </c>
      <c r="K18" s="21" t="s">
        <v>20</v>
      </c>
      <c r="L18" s="21" t="s">
        <v>20</v>
      </c>
      <c r="M18" s="21" t="s">
        <v>20</v>
      </c>
      <c r="N18" s="21" t="s">
        <v>20</v>
      </c>
      <c r="O18" s="21" t="s">
        <v>20</v>
      </c>
      <c r="P18" s="21" t="s">
        <v>20</v>
      </c>
      <c r="Q18" s="21" t="s">
        <v>20</v>
      </c>
    </row>
    <row r="19" spans="1:17" ht="27.75" customHeight="1">
      <c r="A19" s="61" t="s">
        <v>108</v>
      </c>
      <c r="B19" s="60" t="s">
        <v>181</v>
      </c>
      <c r="C19" s="21" t="s">
        <v>20</v>
      </c>
      <c r="D19" s="21" t="s">
        <v>20</v>
      </c>
      <c r="E19" s="21" t="s">
        <v>20</v>
      </c>
      <c r="F19" s="21" t="s">
        <v>20</v>
      </c>
      <c r="G19" s="21" t="s">
        <v>20</v>
      </c>
      <c r="H19" s="21" t="s">
        <v>20</v>
      </c>
      <c r="I19" s="21" t="s">
        <v>20</v>
      </c>
      <c r="J19" s="21" t="s">
        <v>20</v>
      </c>
      <c r="K19" s="21" t="s">
        <v>20</v>
      </c>
      <c r="L19" s="21" t="s">
        <v>20</v>
      </c>
      <c r="M19" s="21" t="s">
        <v>20</v>
      </c>
      <c r="N19" s="21" t="s">
        <v>20</v>
      </c>
      <c r="O19" s="21" t="s">
        <v>20</v>
      </c>
      <c r="P19" s="21" t="s">
        <v>20</v>
      </c>
      <c r="Q19" s="21" t="s">
        <v>20</v>
      </c>
    </row>
    <row r="20" spans="1:17" ht="19.5" customHeight="1">
      <c r="A20" s="61" t="s">
        <v>109</v>
      </c>
      <c r="B20" s="60" t="s">
        <v>182</v>
      </c>
      <c r="C20" s="21" t="s">
        <v>20</v>
      </c>
      <c r="D20" s="21" t="s">
        <v>20</v>
      </c>
      <c r="E20" s="21" t="s">
        <v>20</v>
      </c>
      <c r="F20" s="21" t="s">
        <v>20</v>
      </c>
      <c r="G20" s="21" t="s">
        <v>20</v>
      </c>
      <c r="H20" s="21" t="s">
        <v>20</v>
      </c>
      <c r="I20" s="21" t="s">
        <v>20</v>
      </c>
      <c r="J20" s="21" t="s">
        <v>20</v>
      </c>
      <c r="K20" s="21" t="s">
        <v>20</v>
      </c>
      <c r="L20" s="21" t="s">
        <v>20</v>
      </c>
      <c r="M20" s="21" t="s">
        <v>20</v>
      </c>
      <c r="N20" s="21" t="s">
        <v>20</v>
      </c>
      <c r="O20" s="21" t="s">
        <v>20</v>
      </c>
      <c r="P20" s="21" t="s">
        <v>20</v>
      </c>
      <c r="Q20" s="21" t="s">
        <v>20</v>
      </c>
    </row>
    <row r="21" spans="1:17" ht="40.5" customHeight="1">
      <c r="A21" s="61" t="s">
        <v>194</v>
      </c>
      <c r="B21" s="60" t="s">
        <v>195</v>
      </c>
      <c r="C21" s="21" t="s">
        <v>20</v>
      </c>
      <c r="D21" s="21" t="s">
        <v>20</v>
      </c>
      <c r="E21" s="21" t="s">
        <v>20</v>
      </c>
      <c r="F21" s="21" t="s">
        <v>20</v>
      </c>
      <c r="G21" s="21" t="s">
        <v>20</v>
      </c>
      <c r="H21" s="21" t="s">
        <v>20</v>
      </c>
      <c r="I21" s="21" t="s">
        <v>20</v>
      </c>
      <c r="J21" s="21" t="s">
        <v>20</v>
      </c>
      <c r="K21" s="21" t="s">
        <v>20</v>
      </c>
      <c r="L21" s="21" t="s">
        <v>20</v>
      </c>
      <c r="M21" s="21" t="s">
        <v>20</v>
      </c>
      <c r="N21" s="21" t="s">
        <v>20</v>
      </c>
      <c r="O21" s="21" t="s">
        <v>20</v>
      </c>
      <c r="P21" s="21" t="s">
        <v>20</v>
      </c>
      <c r="Q21" s="21" t="s">
        <v>20</v>
      </c>
    </row>
    <row r="22" spans="1:17" ht="20.25" customHeight="1">
      <c r="A22" s="61" t="s">
        <v>196</v>
      </c>
      <c r="B22" s="60" t="s">
        <v>186</v>
      </c>
      <c r="C22" s="21" t="s">
        <v>20</v>
      </c>
      <c r="D22" s="21" t="s">
        <v>20</v>
      </c>
      <c r="E22" s="21" t="s">
        <v>20</v>
      </c>
      <c r="F22" s="21" t="s">
        <v>20</v>
      </c>
      <c r="G22" s="21" t="s">
        <v>20</v>
      </c>
      <c r="H22" s="21" t="s">
        <v>20</v>
      </c>
      <c r="I22" s="21" t="s">
        <v>20</v>
      </c>
      <c r="J22" s="21" t="s">
        <v>20</v>
      </c>
      <c r="K22" s="21" t="s">
        <v>20</v>
      </c>
      <c r="L22" s="21" t="s">
        <v>20</v>
      </c>
      <c r="M22" s="21" t="s">
        <v>20</v>
      </c>
      <c r="N22" s="21" t="s">
        <v>20</v>
      </c>
      <c r="O22" s="21" t="s">
        <v>20</v>
      </c>
      <c r="P22" s="21" t="s">
        <v>20</v>
      </c>
      <c r="Q22" s="21" t="s">
        <v>20</v>
      </c>
    </row>
    <row r="23" spans="1:17" ht="19.5" customHeight="1">
      <c r="A23" s="21">
        <v>3</v>
      </c>
      <c r="B23" s="60" t="s">
        <v>197</v>
      </c>
      <c r="C23" s="21" t="s">
        <v>20</v>
      </c>
      <c r="D23" s="21" t="s">
        <v>20</v>
      </c>
      <c r="E23" s="21" t="s">
        <v>20</v>
      </c>
      <c r="F23" s="21" t="s">
        <v>20</v>
      </c>
      <c r="G23" s="21" t="s">
        <v>20</v>
      </c>
      <c r="H23" s="21" t="s">
        <v>20</v>
      </c>
      <c r="I23" s="21" t="s">
        <v>20</v>
      </c>
      <c r="J23" s="21" t="s">
        <v>20</v>
      </c>
      <c r="K23" s="21" t="s">
        <v>20</v>
      </c>
      <c r="L23" s="21" t="s">
        <v>20</v>
      </c>
      <c r="M23" s="21" t="s">
        <v>20</v>
      </c>
      <c r="N23" s="21" t="s">
        <v>20</v>
      </c>
      <c r="O23" s="21" t="s">
        <v>20</v>
      </c>
      <c r="P23" s="21" t="s">
        <v>20</v>
      </c>
      <c r="Q23" s="21" t="s">
        <v>20</v>
      </c>
    </row>
    <row r="24" spans="1:17" ht="29.25" customHeight="1">
      <c r="A24" s="61" t="s">
        <v>111</v>
      </c>
      <c r="B24" s="60" t="s">
        <v>198</v>
      </c>
      <c r="C24" s="21" t="s">
        <v>20</v>
      </c>
      <c r="D24" s="21" t="s">
        <v>20</v>
      </c>
      <c r="E24" s="21" t="s">
        <v>20</v>
      </c>
      <c r="F24" s="21" t="s">
        <v>20</v>
      </c>
      <c r="G24" s="21" t="s">
        <v>20</v>
      </c>
      <c r="H24" s="21" t="s">
        <v>20</v>
      </c>
      <c r="I24" s="21" t="s">
        <v>20</v>
      </c>
      <c r="J24" s="21" t="s">
        <v>20</v>
      </c>
      <c r="K24" s="21" t="s">
        <v>20</v>
      </c>
      <c r="L24" s="21" t="s">
        <v>20</v>
      </c>
      <c r="M24" s="21" t="s">
        <v>20</v>
      </c>
      <c r="N24" s="21" t="s">
        <v>20</v>
      </c>
      <c r="O24" s="21" t="s">
        <v>20</v>
      </c>
      <c r="P24" s="21" t="s">
        <v>20</v>
      </c>
      <c r="Q24" s="21" t="s">
        <v>20</v>
      </c>
    </row>
    <row r="25" spans="1:17" ht="41.25" customHeight="1">
      <c r="A25" s="61" t="s">
        <v>112</v>
      </c>
      <c r="B25" s="60" t="s">
        <v>199</v>
      </c>
      <c r="C25" s="21" t="s">
        <v>20</v>
      </c>
      <c r="D25" s="21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20</v>
      </c>
      <c r="J25" s="21" t="s">
        <v>20</v>
      </c>
      <c r="K25" s="21" t="s">
        <v>20</v>
      </c>
      <c r="L25" s="21" t="s">
        <v>20</v>
      </c>
      <c r="M25" s="21" t="s">
        <v>20</v>
      </c>
      <c r="N25" s="21" t="s">
        <v>20</v>
      </c>
      <c r="O25" s="21" t="s">
        <v>20</v>
      </c>
      <c r="P25" s="21" t="s">
        <v>20</v>
      </c>
      <c r="Q25" s="21" t="s">
        <v>20</v>
      </c>
    </row>
    <row r="26" spans="1:17" ht="33" customHeight="1">
      <c r="A26" s="61" t="s">
        <v>113</v>
      </c>
      <c r="B26" s="60" t="s">
        <v>200</v>
      </c>
      <c r="C26" s="21" t="s">
        <v>20</v>
      </c>
      <c r="D26" s="21" t="s">
        <v>20</v>
      </c>
      <c r="E26" s="21" t="s">
        <v>20</v>
      </c>
      <c r="F26" s="21" t="s">
        <v>20</v>
      </c>
      <c r="G26" s="21" t="s">
        <v>20</v>
      </c>
      <c r="H26" s="21" t="s">
        <v>20</v>
      </c>
      <c r="I26" s="21" t="s">
        <v>20</v>
      </c>
      <c r="J26" s="21" t="s">
        <v>20</v>
      </c>
      <c r="K26" s="21" t="s">
        <v>20</v>
      </c>
      <c r="L26" s="21" t="s">
        <v>20</v>
      </c>
      <c r="M26" s="21" t="s">
        <v>20</v>
      </c>
      <c r="N26" s="21" t="s">
        <v>20</v>
      </c>
      <c r="O26" s="21" t="s">
        <v>20</v>
      </c>
      <c r="P26" s="21" t="s">
        <v>20</v>
      </c>
      <c r="Q26" s="21" t="s">
        <v>20</v>
      </c>
    </row>
    <row r="27" spans="1:17" ht="18" customHeight="1">
      <c r="A27" s="61" t="s">
        <v>114</v>
      </c>
      <c r="B27" s="60" t="s">
        <v>186</v>
      </c>
      <c r="C27" s="21" t="s">
        <v>20</v>
      </c>
      <c r="D27" s="21" t="s">
        <v>20</v>
      </c>
      <c r="E27" s="21" t="s">
        <v>20</v>
      </c>
      <c r="F27" s="21" t="s">
        <v>20</v>
      </c>
      <c r="G27" s="21" t="s">
        <v>20</v>
      </c>
      <c r="H27" s="21" t="s">
        <v>20</v>
      </c>
      <c r="I27" s="21" t="s">
        <v>20</v>
      </c>
      <c r="J27" s="21" t="s">
        <v>20</v>
      </c>
      <c r="K27" s="21" t="s">
        <v>20</v>
      </c>
      <c r="L27" s="21" t="s">
        <v>20</v>
      </c>
      <c r="M27" s="21" t="s">
        <v>20</v>
      </c>
      <c r="N27" s="21" t="s">
        <v>20</v>
      </c>
      <c r="O27" s="21" t="s">
        <v>20</v>
      </c>
      <c r="P27" s="21" t="s">
        <v>20</v>
      </c>
      <c r="Q27" s="21" t="s">
        <v>20</v>
      </c>
    </row>
    <row r="30" spans="2:17" ht="12.75">
      <c r="B30" s="154" t="s">
        <v>266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</row>
  </sheetData>
  <sheetProtection selectLockedCells="1" selectUnlockedCells="1"/>
  <mergeCells count="11">
    <mergeCell ref="B30:Q30"/>
    <mergeCell ref="D1:I1"/>
    <mergeCell ref="A2:Q2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" right="0" top="0.3541666666666667" bottom="0.15763888888888888" header="0.5118055555555555" footer="0.511805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11_210_10</dc:creator>
  <cp:keywords/>
  <dc:description/>
  <cp:lastModifiedBy>11_210_10</cp:lastModifiedBy>
  <dcterms:created xsi:type="dcterms:W3CDTF">2018-04-20T07:59:55Z</dcterms:created>
  <dcterms:modified xsi:type="dcterms:W3CDTF">2022-03-16T10:52:14Z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